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scciu\Desktop\"/>
    </mc:Choice>
  </mc:AlternateContent>
  <xr:revisionPtr revIDLastSave="0" documentId="13_ncr:1_{60534033-A7EA-4CDE-BC8D-44101DC86E16}" xr6:coauthVersionLast="47" xr6:coauthVersionMax="47" xr10:uidLastSave="{00000000-0000-0000-0000-000000000000}"/>
  <bookViews>
    <workbookView xWindow="-110" yWindow="-110" windowWidth="19420" windowHeight="10300" tabRatio="853" firstSheet="1" activeTab="2" xr2:uid="{00000000-000D-0000-FFFF-FFFF00000000}"/>
  </bookViews>
  <sheets>
    <sheet name="carta prepagata BDS" sheetId="3" r:id="rId1"/>
    <sheet name="carta credito BCC" sheetId="9" r:id="rId2"/>
    <sheet name=" esercizio 2021 2022 dettaglio" sheetId="1" r:id="rId3"/>
    <sheet name="Sintesi ultimi anni" sheetId="8" r:id="rId4"/>
    <sheet name="esercizio 2020 2021 consuntivo" sheetId="18" r:id="rId5"/>
    <sheet name="esercizio 2019 2020 consuntivo" sheetId="17" r:id="rId6"/>
    <sheet name="esercizio 2018 2019 consuntivo" sheetId="16" r:id="rId7"/>
    <sheet name="esercizio 2017 2018 consuntivo" sheetId="15" r:id="rId8"/>
    <sheet name="esercizio 2016 2017 consuntivo" sheetId="14" r:id="rId9"/>
    <sheet name="esercizio 2015 2016 consuntivo" sheetId="10" r:id="rId10"/>
    <sheet name="esercizio 2014 2015 consuntivo" sheetId="6" r:id="rId11"/>
    <sheet name="esercizio 2013 2014 consuntivo" sheetId="2" r:id="rId12"/>
    <sheet name="esercizio 2012 2013 consuntivo" sheetId="4" r:id="rId13"/>
  </sheets>
  <definedNames>
    <definedName name="_xlnm._FilterDatabase" localSheetId="2" hidden="1">' esercizio 2021 2022 dettaglio'!$C$1:$C$81</definedName>
    <definedName name="_xlnm._FilterDatabase" localSheetId="3" hidden="1">'Sintesi ultimi anni'!$A$3:$C$137</definedName>
    <definedName name="_xlnm.Print_Titles" localSheetId="2">' esercizio 2021 2022 dettaglio'!$1:$2</definedName>
    <definedName name="_xlnm.Print_Titles" localSheetId="1">'carta credito BCC'!$1:$1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2" i="1" l="1"/>
  <c r="B65" i="1"/>
  <c r="B236" i="9" l="1"/>
  <c r="B233" i="9"/>
  <c r="H30" i="1"/>
  <c r="H33" i="1" s="1"/>
  <c r="B111" i="9"/>
  <c r="E16" i="18"/>
  <c r="B16" i="18"/>
  <c r="D10" i="8"/>
  <c r="B230" i="9"/>
  <c r="B227" i="9"/>
  <c r="B225" i="9"/>
  <c r="B221" i="9"/>
  <c r="B218" i="9"/>
  <c r="B215" i="9"/>
  <c r="B209" i="9"/>
  <c r="B206" i="9"/>
  <c r="G16" i="18" l="1"/>
  <c r="B204" i="9"/>
  <c r="B196" i="9" l="1"/>
  <c r="B201" i="9"/>
  <c r="B193" i="9" l="1"/>
  <c r="E16" i="17" l="1"/>
  <c r="B16" i="17" l="1"/>
  <c r="D8" i="8"/>
  <c r="D9" i="8"/>
  <c r="D7" i="8"/>
  <c r="D6" i="8"/>
  <c r="D5" i="8"/>
  <c r="G16" i="17" l="1"/>
  <c r="B183" i="9"/>
  <c r="B188" i="9"/>
  <c r="B191" i="9"/>
  <c r="B186" i="9" l="1"/>
  <c r="B181" i="9" l="1"/>
  <c r="B151" i="9" l="1"/>
  <c r="B134" i="9"/>
  <c r="B124" i="9"/>
  <c r="B117" i="9"/>
  <c r="B114" i="9"/>
  <c r="B47" i="9"/>
  <c r="B37" i="9"/>
  <c r="B34" i="9"/>
  <c r="B41" i="9"/>
  <c r="B20" i="9"/>
  <c r="B17" i="9"/>
  <c r="B177" i="9" l="1"/>
  <c r="B169" i="9"/>
  <c r="B166" i="9" l="1"/>
  <c r="B156" i="9" l="1"/>
  <c r="B160" i="9"/>
  <c r="B148" i="9" l="1"/>
  <c r="E16" i="16" l="1"/>
  <c r="B16" i="16"/>
  <c r="G16" i="16" l="1"/>
  <c r="B140" i="9"/>
  <c r="B145" i="9"/>
  <c r="B138" i="9" l="1"/>
  <c r="B130" i="9" l="1"/>
  <c r="B127" i="9"/>
  <c r="B106" i="9" l="1"/>
  <c r="B109" i="9"/>
  <c r="E16" i="15" l="1"/>
  <c r="B16" i="15"/>
  <c r="G16" i="15" l="1"/>
  <c r="B104" i="9" l="1"/>
  <c r="B100" i="9" l="1"/>
  <c r="B98" i="9" l="1"/>
  <c r="B93" i="9" l="1"/>
  <c r="B88" i="9"/>
  <c r="B73" i="1"/>
  <c r="H73" i="1" s="1"/>
  <c r="B86" i="9"/>
  <c r="B83" i="9"/>
  <c r="B78" i="9"/>
  <c r="B72" i="9"/>
  <c r="B70" i="9"/>
  <c r="B68" i="9"/>
  <c r="E16" i="14"/>
  <c r="B65" i="9"/>
  <c r="B16" i="14"/>
  <c r="B61" i="9"/>
  <c r="B56" i="9"/>
  <c r="B58" i="9"/>
  <c r="B5" i="9"/>
  <c r="B51" i="9"/>
  <c r="B44" i="9"/>
  <c r="B29" i="9"/>
  <c r="B27" i="9"/>
  <c r="B25" i="9"/>
  <c r="E16" i="10"/>
  <c r="B16" i="10"/>
  <c r="B14" i="9"/>
  <c r="B11" i="9"/>
  <c r="D3" i="8"/>
  <c r="D4" i="8"/>
  <c r="D2" i="8"/>
  <c r="E16" i="6"/>
  <c r="B16" i="6"/>
  <c r="E17" i="4"/>
  <c r="B17" i="4"/>
  <c r="C23" i="3"/>
  <c r="E2" i="3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B17" i="2"/>
  <c r="E17" i="2"/>
  <c r="G16" i="14" l="1"/>
  <c r="G16" i="10"/>
  <c r="G17" i="4"/>
  <c r="G16" i="6"/>
  <c r="G17" i="2"/>
  <c r="E22" i="3"/>
  <c r="E21" i="3"/>
</calcChain>
</file>

<file path=xl/sharedStrings.xml><?xml version="1.0" encoding="utf-8"?>
<sst xmlns="http://schemas.openxmlformats.org/spreadsheetml/2006/main" count="663" uniqueCount="246">
  <si>
    <t>importo</t>
  </si>
  <si>
    <t>causale</t>
  </si>
  <si>
    <t>beneficiario</t>
  </si>
  <si>
    <t>pagamento</t>
  </si>
  <si>
    <t>data</t>
  </si>
  <si>
    <t>ENTRATE</t>
  </si>
  <si>
    <t>USCITE</t>
  </si>
  <si>
    <t>quote sociali</t>
  </si>
  <si>
    <t>diritti ammissione</t>
  </si>
  <si>
    <t>segretario</t>
  </si>
  <si>
    <t>commercialista</t>
  </si>
  <si>
    <t>legali</t>
  </si>
  <si>
    <t>affitto locali e spese generali</t>
  </si>
  <si>
    <t xml:space="preserve">rappresentanza </t>
  </si>
  <si>
    <t>periodici e quotidiani</t>
  </si>
  <si>
    <t>sito internet</t>
  </si>
  <si>
    <t>viaggi</t>
  </si>
  <si>
    <t>convegni e riunioni</t>
  </si>
  <si>
    <t>cancelleria</t>
  </si>
  <si>
    <t>posta e spedizioni</t>
  </si>
  <si>
    <t>attrezzatura tecnica e manutenzione</t>
  </si>
  <si>
    <t>spese bancarie e carte di credito</t>
  </si>
  <si>
    <t>SCOR</t>
  </si>
  <si>
    <t>VITTORIA</t>
  </si>
  <si>
    <t>AVIVA</t>
  </si>
  <si>
    <t>R+V</t>
  </si>
  <si>
    <t>ITALIANA</t>
  </si>
  <si>
    <t>AXA</t>
  </si>
  <si>
    <t>CATTOLICA</t>
  </si>
  <si>
    <t>HDI</t>
  </si>
  <si>
    <t>SARA</t>
  </si>
  <si>
    <t>Risultato di esercizio</t>
  </si>
  <si>
    <t>sub totale</t>
  </si>
  <si>
    <t>risultato di esercizio</t>
  </si>
  <si>
    <t>ricarica</t>
  </si>
  <si>
    <t>residuo</t>
  </si>
  <si>
    <t>importo spesa</t>
  </si>
  <si>
    <t>toner stampante</t>
  </si>
  <si>
    <t>cartoleria</t>
  </si>
  <si>
    <t>carta stampante, evidenziatore</t>
  </si>
  <si>
    <t>CARGEAS (già UBI)</t>
  </si>
  <si>
    <t>SIM per celllare</t>
  </si>
  <si>
    <t>scanner</t>
  </si>
  <si>
    <t>micro sd (8GB) e cover</t>
  </si>
  <si>
    <t>anticipo cellulare</t>
  </si>
  <si>
    <t>abbonamenti Sole 24 Ore e Edilizia e Territotio (di cui costo € 1,30 bollettino c/c)</t>
  </si>
  <si>
    <t>10/032015</t>
  </si>
  <si>
    <t>biglietto treno per Nannini</t>
  </si>
  <si>
    <t>toner stampante e carta</t>
  </si>
  <si>
    <t>stanza Nannini Atahotel</t>
  </si>
  <si>
    <t>saldo buffet Atahotel</t>
  </si>
  <si>
    <t>commissioni</t>
  </si>
  <si>
    <t xml:space="preserve">saldo banca </t>
  </si>
  <si>
    <t>saldo banca 11/12/2013</t>
  </si>
  <si>
    <t xml:space="preserve">saldo banca 09/12/2014 </t>
  </si>
  <si>
    <t>Totale esercizio</t>
  </si>
  <si>
    <t>biglietto treno per segretario</t>
  </si>
  <si>
    <t>ristorante Roma</t>
  </si>
  <si>
    <t xml:space="preserve">stanza Hotel NH Roma </t>
  </si>
  <si>
    <t xml:space="preserve">affitto locali </t>
  </si>
  <si>
    <t>cancelleria, spedizioni, attrezzatura</t>
  </si>
  <si>
    <t>RISULTATO ESERCIZIO</t>
  </si>
  <si>
    <t>SALDO BANCA</t>
  </si>
  <si>
    <t>ESERCIZIO</t>
  </si>
  <si>
    <t>2012-2013</t>
  </si>
  <si>
    <t>2013-2014</t>
  </si>
  <si>
    <t>2014-2015</t>
  </si>
  <si>
    <t>cellulare segretario</t>
  </si>
  <si>
    <t xml:space="preserve">fine esercizio </t>
  </si>
  <si>
    <t>biglietto treno Roma per segretario</t>
  </si>
  <si>
    <t>carta prepagata</t>
  </si>
  <si>
    <t>toner</t>
  </si>
  <si>
    <t>QATAR RE</t>
  </si>
  <si>
    <t>AMISSIMA</t>
  </si>
  <si>
    <t>pranzo CD</t>
  </si>
  <si>
    <t>stampa GU Codice appalti e risma carta</t>
  </si>
  <si>
    <t>oggetto</t>
  </si>
  <si>
    <t>pranzo GDL sito</t>
  </si>
  <si>
    <t>fattura adobe</t>
  </si>
  <si>
    <t>fattura Infostrada</t>
  </si>
  <si>
    <t>fattura Adobe</t>
  </si>
  <si>
    <t>data addebito su conto BCC</t>
  </si>
  <si>
    <t>toner Ecostrore</t>
  </si>
  <si>
    <t>pranzo CD + avv. Galantini</t>
  </si>
  <si>
    <t>2015-2016</t>
  </si>
  <si>
    <t>abbonamenti vari e formazione</t>
  </si>
  <si>
    <t>affitto locali (arretrati)</t>
  </si>
  <si>
    <t>imposta bollo</t>
  </si>
  <si>
    <t>accredito residuo</t>
  </si>
  <si>
    <t>commercialista e consulente lavoro</t>
  </si>
  <si>
    <t>varie</t>
  </si>
  <si>
    <t>convegni e riunioni *</t>
  </si>
  <si>
    <t>cancelleria, attrezzatura **</t>
  </si>
  <si>
    <t>saldo € 745,29 pagato luglio 2016</t>
  </si>
  <si>
    <t>* saldo convegno Codice Appalti € 3.014,40 pagato luglio 2016</t>
  </si>
  <si>
    <t>** compreso acconto € 625,01 gadgets e locandine convegno appalti;</t>
  </si>
  <si>
    <t xml:space="preserve">Quote sociali
</t>
  </si>
  <si>
    <t>ric.</t>
  </si>
  <si>
    <t>SACE BT</t>
  </si>
  <si>
    <t>BCC</t>
  </si>
  <si>
    <t>spese corrispondenza</t>
  </si>
  <si>
    <t>addebito in conto</t>
  </si>
  <si>
    <t>Adobe System</t>
  </si>
  <si>
    <t>abbonamento mens. Adobe pro</t>
  </si>
  <si>
    <t>carta credito</t>
  </si>
  <si>
    <t xml:space="preserve">Nota: </t>
  </si>
  <si>
    <t>carta prepagata scaduta dicembre 2015 - restituita in banca giugno 2016</t>
  </si>
  <si>
    <t>importo residuo € 1.151,58 accreditato sul conto BDS il 28/06/2016</t>
  </si>
  <si>
    <t>REALE MUTUA</t>
  </si>
  <si>
    <t>fattura Smartbox (regalo a Mauri)</t>
  </si>
  <si>
    <t>bar (pranzo GDL sito)</t>
  </si>
  <si>
    <t>saldo Hotel Starhotel Anderson</t>
  </si>
  <si>
    <t>quota annua CartaSì</t>
  </si>
  <si>
    <t>pranzo CD e Scofone</t>
  </si>
  <si>
    <t>abbonamento ilmerito.it</t>
  </si>
  <si>
    <t>spese invio e/c</t>
  </si>
  <si>
    <t>fattura Eliograf</t>
  </si>
  <si>
    <t>fascicolo Sole24Ore "Nuovo bilancio"</t>
  </si>
  <si>
    <t>2016-2017</t>
  </si>
  <si>
    <t xml:space="preserve">cancelleria, attrezzatura </t>
  </si>
  <si>
    <t xml:space="preserve">convegni e riunioni </t>
  </si>
  <si>
    <t>Mistergolf (regalo a Moschetti)</t>
  </si>
  <si>
    <t>legali, consulenti</t>
  </si>
  <si>
    <t>2017-2018</t>
  </si>
  <si>
    <t>BENE</t>
  </si>
  <si>
    <t>Un mare di sfizi (pranzo GDL rifiuti)</t>
  </si>
  <si>
    <t>RFL</t>
  </si>
  <si>
    <t>Giacomo (pranzo GDL rifiuti)</t>
  </si>
  <si>
    <t>Moroni gomma (regalo relatori)</t>
  </si>
  <si>
    <t>S2C</t>
  </si>
  <si>
    <t>LIBERTY MUTUAL</t>
  </si>
  <si>
    <t>interessi bancari</t>
  </si>
  <si>
    <t xml:space="preserve">pranzo riunione CD </t>
  </si>
  <si>
    <t>Tim nuova card cellulare</t>
  </si>
  <si>
    <t>rosticceria Giacomo pranzo GDL appalti</t>
  </si>
  <si>
    <t>caffè Panzera riunione per nuovo sito</t>
  </si>
  <si>
    <t>fattura Tim canone cellulare</t>
  </si>
  <si>
    <t>libro "Garanzie reali e personali"</t>
  </si>
  <si>
    <t>quote convegno giugno 2018</t>
  </si>
  <si>
    <t>quote sociali (23)</t>
  </si>
  <si>
    <t>legali, consulenti*</t>
  </si>
  <si>
    <t>* studio Scofone convegno nov 2017 polizze ambiente</t>
  </si>
  <si>
    <t>** batteria nuova computer</t>
  </si>
  <si>
    <t>canone home banking</t>
  </si>
  <si>
    <t>CATLIN RE</t>
  </si>
  <si>
    <t>caffè Ambrosiano GDL Analisi bilancio</t>
  </si>
  <si>
    <t>Cloud Finance srl</t>
  </si>
  <si>
    <t xml:space="preserve">rinnovo CartaSi-Nexi </t>
  </si>
  <si>
    <t>rosticceria Giacomo pranzo GDL collaterali</t>
  </si>
  <si>
    <t>data spesa
con
 carta credito</t>
  </si>
  <si>
    <t>1° semestre</t>
  </si>
  <si>
    <t>2° semestre</t>
  </si>
  <si>
    <t>pranzo GDL Analisi bilancio</t>
  </si>
  <si>
    <t>fascicolo Sole24Ore "Crisi impresa" n.7</t>
  </si>
  <si>
    <t>fascicolo Sole24Ore "Crisi impresa" n.2</t>
  </si>
  <si>
    <t>2018-2019</t>
  </si>
  <si>
    <t>(garanzie collaterali)</t>
  </si>
  <si>
    <t>toner stampante e risme carta Ecostore</t>
  </si>
  <si>
    <t xml:space="preserve">assemblee e convegni </t>
  </si>
  <si>
    <t>HELVETIA</t>
  </si>
  <si>
    <t>Fattura Aruba per apertura PEC</t>
  </si>
  <si>
    <t>RFL riparazione pc</t>
  </si>
  <si>
    <t>bistrot Casa Milan</t>
  </si>
  <si>
    <t>RFL acquisto nuovo computer Segreteria</t>
  </si>
  <si>
    <t>RFL acconto nuovo computer Segreteria</t>
  </si>
  <si>
    <t>quota annua CartaSì-Nexi</t>
  </si>
  <si>
    <t>servizi sms CartaSì-Nexi</t>
  </si>
  <si>
    <t>RFL consulenza Skype</t>
  </si>
  <si>
    <r>
      <t>antivirus McAfee (</t>
    </r>
    <r>
      <rPr>
        <sz val="11"/>
        <color rgb="FFFF0000"/>
        <rFont val="Calibri"/>
        <family val="2"/>
        <scheme val="minor"/>
      </rPr>
      <t>non ancora addebitato</t>
    </r>
    <r>
      <rPr>
        <sz val="11"/>
        <color theme="1"/>
        <rFont val="Calibri"/>
        <family val="2"/>
        <scheme val="minor"/>
      </rPr>
      <t>)</t>
    </r>
  </si>
  <si>
    <t>pranzo presidente-segretario</t>
  </si>
  <si>
    <t>2019-2020</t>
  </si>
  <si>
    <t>quote sociali (25)</t>
  </si>
  <si>
    <r>
      <t xml:space="preserve">legali, consulenti </t>
    </r>
    <r>
      <rPr>
        <b/>
        <sz val="12"/>
        <color theme="1"/>
        <rFont val="Calibri"/>
        <family val="2"/>
        <scheme val="minor"/>
      </rPr>
      <t>*</t>
    </r>
  </si>
  <si>
    <r>
      <t xml:space="preserve">assemblee e convegni </t>
    </r>
    <r>
      <rPr>
        <b/>
        <sz val="12"/>
        <color theme="1"/>
        <rFont val="Calibri"/>
        <family val="2"/>
        <scheme val="minor"/>
      </rPr>
      <t>**</t>
    </r>
  </si>
  <si>
    <r>
      <t xml:space="preserve">cancelleria, attrezzatura </t>
    </r>
    <r>
      <rPr>
        <b/>
        <sz val="12"/>
        <color theme="1"/>
        <rFont val="Calibri"/>
        <family val="2"/>
        <scheme val="minor"/>
      </rPr>
      <t>***</t>
    </r>
  </si>
  <si>
    <r>
      <rPr>
        <b/>
        <sz val="12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15.418 legali
     5.826 Mymediarelation</t>
    </r>
  </si>
  <si>
    <r>
      <rPr>
        <b/>
        <sz val="12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1.000 voucher da utilizzare entro 25.6.2021</t>
    </r>
  </si>
  <si>
    <r>
      <rPr>
        <b/>
        <sz val="12"/>
        <color theme="1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 di cui 1.464 computer nuovo</t>
    </r>
  </si>
  <si>
    <t>DEVK RE</t>
  </si>
  <si>
    <t>ASSIC. MILANESE</t>
  </si>
  <si>
    <t>ITAS</t>
  </si>
  <si>
    <t>SWISS RE Int SE</t>
  </si>
  <si>
    <t xml:space="preserve">SWISS RE </t>
  </si>
  <si>
    <t xml:space="preserve">BCC </t>
  </si>
  <si>
    <t>Aruba</t>
  </si>
  <si>
    <t>Eco Store</t>
  </si>
  <si>
    <t>Noberasco</t>
  </si>
  <si>
    <t>sms informativi</t>
  </si>
  <si>
    <t>fascicolo Sole24Ore</t>
  </si>
  <si>
    <t>2020-2021</t>
  </si>
  <si>
    <r>
      <rPr>
        <b/>
        <sz val="12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1.000 voucher da utilizzare entro 31.12.2021</t>
    </r>
  </si>
  <si>
    <r>
      <t>sito internet</t>
    </r>
    <r>
      <rPr>
        <sz val="12"/>
        <color theme="1"/>
        <rFont val="Calibri"/>
        <family val="2"/>
        <scheme val="minor"/>
      </rPr>
      <t xml:space="preserve"> </t>
    </r>
  </si>
  <si>
    <t>quote sociali (27)</t>
  </si>
  <si>
    <r>
      <rPr>
        <b/>
        <sz val="12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19.862,60 legali (di cui 15.000 parere antitrust)
     8.784 Mymediarelation</t>
    </r>
  </si>
  <si>
    <t>01/07/2021 - 30/06/2022</t>
  </si>
  <si>
    <t>Ag. Entrate</t>
  </si>
  <si>
    <t>ritenuta fattura 179 2021 Studio Effeffe</t>
  </si>
  <si>
    <t>F24</t>
  </si>
  <si>
    <t>Inps e Irpef</t>
  </si>
  <si>
    <t>ritenuta fattura 613 2021 Tresoldi</t>
  </si>
  <si>
    <t>Segretario</t>
  </si>
  <si>
    <t>stipendio luglio</t>
  </si>
  <si>
    <t>commissioni bonifico</t>
  </si>
  <si>
    <t>rinnovo abbonamento casella pec</t>
  </si>
  <si>
    <t>TIM</t>
  </si>
  <si>
    <t xml:space="preserve">fattura canone cell </t>
  </si>
  <si>
    <t>MUNICH RE</t>
  </si>
  <si>
    <t>stipendio agosto</t>
  </si>
  <si>
    <t>Brico</t>
  </si>
  <si>
    <t>scatole trasloco documenti a Ciurli</t>
  </si>
  <si>
    <t>fine gestione S.Marzattinocci</t>
  </si>
  <si>
    <t>ZURICH</t>
  </si>
  <si>
    <t>recesso</t>
  </si>
  <si>
    <t>fattura 821 2021 Studio Tresoldi</t>
  </si>
  <si>
    <t xml:space="preserve">fattura 524 2021 Delta  Servizi </t>
  </si>
  <si>
    <t>imposta di bollo</t>
  </si>
  <si>
    <t>interessi e competenze</t>
  </si>
  <si>
    <t>Stipendio  settembre</t>
  </si>
  <si>
    <t>commissione bonifico</t>
  </si>
  <si>
    <t>Ag. Entrare</t>
  </si>
  <si>
    <t>Inps e  Irpef</t>
  </si>
  <si>
    <t>Nexi</t>
  </si>
  <si>
    <t>carta di credito</t>
  </si>
  <si>
    <t>It4U Milano</t>
  </si>
  <si>
    <t>riparazione p.c.</t>
  </si>
  <si>
    <t>abbonamento mensile Adobe</t>
  </si>
  <si>
    <t>quota annua</t>
  </si>
  <si>
    <t>Stipendio ottobre</t>
  </si>
  <si>
    <t>fattura 688  2021 Delta Servizi</t>
  </si>
  <si>
    <t>Duca Hotel</t>
  </si>
  <si>
    <t>spese assemblea</t>
  </si>
  <si>
    <t>Bricocenter</t>
  </si>
  <si>
    <t>rimborso parz quota annuale</t>
  </si>
  <si>
    <t>storno servizi sms</t>
  </si>
  <si>
    <t>Ecostore cartucce</t>
  </si>
  <si>
    <t>quota annua Nexi</t>
  </si>
  <si>
    <t>it4u milano</t>
  </si>
  <si>
    <t>Rinnovo antivirus McAfee</t>
  </si>
  <si>
    <t>Stipendio novembre</t>
  </si>
  <si>
    <t>spese extra assemblea</t>
  </si>
  <si>
    <t>McAfee</t>
  </si>
  <si>
    <t>rinnovo antivirus</t>
  </si>
  <si>
    <t>fattura 1225 2021 Studio Tresoldi</t>
  </si>
  <si>
    <t>Stipendio dicembre</t>
  </si>
  <si>
    <t>competenze liquid.</t>
  </si>
  <si>
    <t>TOKYO 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</si>
</sst>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0" xfId="0" applyFont="1" applyAlignment="1">
      <alignment horizontal="left"/>
    </xf>
    <xf numFmtId="43" fontId="0" fillId="3" borderId="0" xfId="1" applyFont="1" applyFill="1"/>
    <xf numFmtId="0" fontId="0" fillId="3" borderId="0" xfId="0" applyFill="1"/>
    <xf numFmtId="0" fontId="2" fillId="4" borderId="0" xfId="0" applyFont="1" applyFill="1" applyAlignment="1">
      <alignment horizontal="center"/>
    </xf>
    <xf numFmtId="43" fontId="0" fillId="4" borderId="0" xfId="1" applyFont="1" applyFill="1"/>
    <xf numFmtId="43" fontId="2" fillId="4" borderId="0" xfId="1" applyFont="1" applyFill="1"/>
    <xf numFmtId="0" fontId="0" fillId="0" borderId="1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43" fontId="0" fillId="0" borderId="5" xfId="0" applyNumberFormat="1" applyBorder="1"/>
    <xf numFmtId="0" fontId="0" fillId="0" borderId="1" xfId="0" applyBorder="1" applyAlignment="1">
      <alignment vertical="center"/>
    </xf>
    <xf numFmtId="43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2" fontId="0" fillId="0" borderId="1" xfId="0" applyNumberFormat="1" applyBorder="1"/>
    <xf numFmtId="0" fontId="0" fillId="0" borderId="5" xfId="0" applyBorder="1" applyAlignment="1">
      <alignment vertical="center" wrapText="1"/>
    </xf>
    <xf numFmtId="43" fontId="0" fillId="0" borderId="1" xfId="1" applyFont="1" applyBorder="1" applyAlignment="1">
      <alignment vertical="center"/>
    </xf>
    <xf numFmtId="14" fontId="0" fillId="0" borderId="5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2" fillId="0" borderId="5" xfId="1" applyFont="1" applyBorder="1"/>
    <xf numFmtId="43" fontId="2" fillId="0" borderId="5" xfId="0" applyNumberFormat="1" applyFont="1" applyBorder="1"/>
    <xf numFmtId="0" fontId="0" fillId="0" borderId="2" xfId="0" applyBorder="1"/>
    <xf numFmtId="43" fontId="2" fillId="0" borderId="4" xfId="1" applyFont="1" applyBorder="1"/>
    <xf numFmtId="43" fontId="4" fillId="0" borderId="0" xfId="1" applyFont="1" applyAlignment="1">
      <alignment vertical="center"/>
    </xf>
    <xf numFmtId="0" fontId="0" fillId="3" borderId="0" xfId="0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43" fontId="0" fillId="3" borderId="9" xfId="1" applyFont="1" applyFill="1" applyBorder="1"/>
    <xf numFmtId="43" fontId="2" fillId="3" borderId="9" xfId="1" applyFont="1" applyFill="1" applyBorder="1"/>
    <xf numFmtId="0" fontId="0" fillId="3" borderId="10" xfId="0" applyFill="1" applyBorder="1"/>
    <xf numFmtId="43" fontId="2" fillId="3" borderId="11" xfId="1" applyFont="1" applyFill="1" applyBorder="1"/>
    <xf numFmtId="0" fontId="0" fillId="3" borderId="13" xfId="0" applyFill="1" applyBorder="1"/>
    <xf numFmtId="43" fontId="2" fillId="3" borderId="1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43" fontId="0" fillId="0" borderId="9" xfId="1" applyFont="1" applyBorder="1"/>
    <xf numFmtId="43" fontId="2" fillId="0" borderId="9" xfId="1" applyFont="1" applyBorder="1"/>
    <xf numFmtId="0" fontId="0" fillId="0" borderId="10" xfId="0" applyBorder="1"/>
    <xf numFmtId="43" fontId="2" fillId="0" borderId="11" xfId="1" applyFont="1" applyBorder="1"/>
    <xf numFmtId="0" fontId="0" fillId="0" borderId="13" xfId="0" applyBorder="1"/>
    <xf numFmtId="43" fontId="2" fillId="0" borderId="14" xfId="0" applyNumberFormat="1" applyFont="1" applyBorder="1"/>
    <xf numFmtId="164" fontId="0" fillId="0" borderId="9" xfId="1" applyNumberFormat="1" applyFont="1" applyBorder="1"/>
    <xf numFmtId="43" fontId="2" fillId="0" borderId="14" xfId="1" applyFont="1" applyBorder="1"/>
    <xf numFmtId="0" fontId="2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7" fillId="0" borderId="14" xfId="0" applyNumberFormat="1" applyFont="1" applyBorder="1"/>
    <xf numFmtId="43" fontId="7" fillId="3" borderId="14" xfId="0" applyNumberFormat="1" applyFont="1" applyFill="1" applyBorder="1"/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right" vertical="center" wrapText="1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right"/>
    </xf>
    <xf numFmtId="4" fontId="3" fillId="0" borderId="0" xfId="0" applyNumberFormat="1" applyFont="1"/>
    <xf numFmtId="43" fontId="4" fillId="0" borderId="0" xfId="1" applyFont="1"/>
    <xf numFmtId="43" fontId="4" fillId="3" borderId="0" xfId="1" applyFont="1" applyFill="1" applyAlignment="1">
      <alignment vertical="center"/>
    </xf>
    <xf numFmtId="43" fontId="8" fillId="0" borderId="0" xfId="1" applyFont="1"/>
    <xf numFmtId="43" fontId="8" fillId="3" borderId="0" xfId="1" applyFont="1" applyFill="1" applyAlignment="1">
      <alignment vertical="center"/>
    </xf>
    <xf numFmtId="43" fontId="1" fillId="0" borderId="9" xfId="1" applyBorder="1"/>
    <xf numFmtId="0" fontId="4" fillId="0" borderId="0" xfId="0" applyFont="1" applyAlignment="1">
      <alignment horizontal="right" vertical="center" wrapText="1"/>
    </xf>
    <xf numFmtId="43" fontId="6" fillId="3" borderId="0" xfId="1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3" fontId="9" fillId="0" borderId="0" xfId="1" applyFont="1"/>
    <xf numFmtId="0" fontId="2" fillId="0" borderId="0" xfId="0" applyFont="1"/>
    <xf numFmtId="0" fontId="4" fillId="3" borderId="0" xfId="0" applyFont="1" applyFill="1" applyAlignment="1">
      <alignment horizontal="right" vertical="center"/>
    </xf>
    <xf numFmtId="43" fontId="9" fillId="0" borderId="0" xfId="0" applyNumberFormat="1" applyFont="1"/>
    <xf numFmtId="14" fontId="4" fillId="3" borderId="0" xfId="0" applyNumberFormat="1" applyFont="1" applyFill="1" applyAlignment="1">
      <alignment horizontal="right"/>
    </xf>
    <xf numFmtId="43" fontId="5" fillId="0" borderId="0" xfId="1" applyFont="1"/>
    <xf numFmtId="4" fontId="9" fillId="0" borderId="0" xfId="0" applyNumberFormat="1" applyFont="1"/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right"/>
    </xf>
    <xf numFmtId="43" fontId="8" fillId="0" borderId="0" xfId="1" applyFont="1" applyAlignment="1">
      <alignment vertical="center"/>
    </xf>
    <xf numFmtId="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5" xfId="1" applyFont="1" applyBorder="1"/>
    <xf numFmtId="43" fontId="0" fillId="0" borderId="2" xfId="1" applyFont="1" applyBorder="1"/>
    <xf numFmtId="0" fontId="2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10" fillId="0" borderId="9" xfId="1" applyFont="1" applyBorder="1"/>
    <xf numFmtId="0" fontId="12" fillId="3" borderId="0" xfId="0" applyFont="1" applyFill="1" applyAlignment="1">
      <alignment horizontal="center"/>
    </xf>
    <xf numFmtId="43" fontId="10" fillId="3" borderId="1" xfId="1" applyFont="1" applyFill="1" applyBorder="1"/>
    <xf numFmtId="0" fontId="10" fillId="5" borderId="0" xfId="0" applyFont="1" applyFill="1" applyAlignment="1">
      <alignment horizontal="center"/>
    </xf>
    <xf numFmtId="0" fontId="10" fillId="5" borderId="0" xfId="0" applyFont="1" applyFill="1"/>
    <xf numFmtId="43" fontId="0" fillId="5" borderId="5" xfId="0" applyNumberFormat="1" applyFill="1" applyBorder="1"/>
    <xf numFmtId="43" fontId="11" fillId="3" borderId="1" xfId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43" fontId="10" fillId="3" borderId="5" xfId="1" applyFont="1" applyFill="1" applyBorder="1"/>
    <xf numFmtId="43" fontId="10" fillId="3" borderId="1" xfId="1" applyFont="1" applyFill="1" applyBorder="1" applyAlignment="1">
      <alignment horizontal="right" vertical="center" wrapText="1"/>
    </xf>
    <xf numFmtId="0" fontId="10" fillId="3" borderId="0" xfId="0" applyFont="1" applyFill="1"/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1" xfId="1" applyFont="1" applyBorder="1"/>
    <xf numFmtId="43" fontId="11" fillId="3" borderId="11" xfId="1" applyFont="1" applyFill="1" applyBorder="1"/>
    <xf numFmtId="0" fontId="11" fillId="0" borderId="7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0" borderId="0" xfId="0" applyFont="1"/>
    <xf numFmtId="0" fontId="11" fillId="0" borderId="12" xfId="0" applyFont="1" applyBorder="1" applyAlignment="1">
      <alignment horizontal="center"/>
    </xf>
    <xf numFmtId="0" fontId="10" fillId="0" borderId="13" xfId="0" applyFont="1" applyBorder="1"/>
    <xf numFmtId="43" fontId="11" fillId="0" borderId="14" xfId="0" applyNumberFormat="1" applyFont="1" applyBorder="1"/>
    <xf numFmtId="0" fontId="17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3" fontId="21" fillId="3" borderId="1" xfId="1" applyFont="1" applyFill="1" applyBorder="1" applyAlignment="1">
      <alignment horizontal="right" vertical="center"/>
    </xf>
    <xf numFmtId="43" fontId="11" fillId="0" borderId="11" xfId="1" applyFont="1" applyBorder="1"/>
    <xf numFmtId="0" fontId="0" fillId="0" borderId="8" xfId="0" applyBorder="1" applyAlignment="1">
      <alignment horizontal="right"/>
    </xf>
    <xf numFmtId="43" fontId="21" fillId="3" borderId="5" xfId="1" applyFont="1" applyFill="1" applyBorder="1" applyAlignment="1">
      <alignment horizontal="right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" xfId="0" applyFill="1" applyBorder="1"/>
    <xf numFmtId="0" fontId="9" fillId="3" borderId="0" xfId="0" applyFont="1" applyFill="1"/>
    <xf numFmtId="43" fontId="11" fillId="3" borderId="14" xfId="0" applyNumberFormat="1" applyFont="1" applyFill="1" applyBorder="1"/>
    <xf numFmtId="0" fontId="0" fillId="0" borderId="0" xfId="0" applyAlignment="1">
      <alignment wrapText="1"/>
    </xf>
    <xf numFmtId="0" fontId="0" fillId="7" borderId="1" xfId="0" applyFill="1" applyBorder="1"/>
    <xf numFmtId="43" fontId="10" fillId="7" borderId="1" xfId="1" applyFont="1" applyFill="1" applyBorder="1"/>
    <xf numFmtId="0" fontId="10" fillId="7" borderId="1" xfId="0" applyFont="1" applyFill="1" applyBorder="1"/>
    <xf numFmtId="0" fontId="24" fillId="0" borderId="0" xfId="0" applyFont="1"/>
    <xf numFmtId="0" fontId="0" fillId="8" borderId="1" xfId="0" applyFill="1" applyBorder="1"/>
    <xf numFmtId="0" fontId="10" fillId="0" borderId="2" xfId="0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10" fillId="0" borderId="2" xfId="1" applyFont="1" applyBorder="1"/>
    <xf numFmtId="14" fontId="21" fillId="3" borderId="4" xfId="1" applyNumberFormat="1" applyFont="1" applyFill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4" fillId="3" borderId="4" xfId="0" applyFont="1" applyFill="1" applyBorder="1"/>
    <xf numFmtId="0" fontId="15" fillId="0" borderId="4" xfId="0" applyFont="1" applyBorder="1"/>
    <xf numFmtId="0" fontId="15" fillId="3" borderId="4" xfId="0" applyFont="1" applyFill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3" borderId="4" xfId="0" applyFont="1" applyFill="1" applyBorder="1"/>
    <xf numFmtId="0" fontId="13" fillId="3" borderId="4" xfId="0" applyFont="1" applyFill="1" applyBorder="1" applyAlignment="1">
      <alignment horizontal="center"/>
    </xf>
    <xf numFmtId="43" fontId="16" fillId="3" borderId="4" xfId="1" applyFont="1" applyFill="1" applyBorder="1"/>
    <xf numFmtId="43" fontId="16" fillId="0" borderId="4" xfId="1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9" fillId="4" borderId="4" xfId="0" applyFont="1" applyFill="1" applyBorder="1"/>
    <xf numFmtId="0" fontId="19" fillId="0" borderId="4" xfId="0" applyFont="1" applyBorder="1"/>
    <xf numFmtId="14" fontId="20" fillId="0" borderId="4" xfId="0" applyNumberFormat="1" applyFont="1" applyBorder="1" applyAlignment="1">
      <alignment horizontal="right"/>
    </xf>
    <xf numFmtId="43" fontId="21" fillId="3" borderId="4" xfId="1" applyFont="1" applyFill="1" applyBorder="1" applyAlignment="1">
      <alignment vertical="center"/>
    </xf>
    <xf numFmtId="0" fontId="20" fillId="3" borderId="4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right" vertical="center" wrapText="1"/>
    </xf>
    <xf numFmtId="0" fontId="20" fillId="4" borderId="4" xfId="0" applyFont="1" applyFill="1" applyBorder="1" applyAlignment="1">
      <alignment horizontal="right"/>
    </xf>
    <xf numFmtId="14" fontId="20" fillId="3" borderId="4" xfId="0" applyNumberFormat="1" applyFont="1" applyFill="1" applyBorder="1" applyAlignment="1">
      <alignment horizontal="right"/>
    </xf>
    <xf numFmtId="43" fontId="21" fillId="3" borderId="4" xfId="1" applyFont="1" applyFill="1" applyBorder="1" applyAlignment="1">
      <alignment horizontal="right"/>
    </xf>
    <xf numFmtId="0" fontId="20" fillId="0" borderId="4" xfId="0" applyFont="1" applyBorder="1"/>
    <xf numFmtId="165" fontId="21" fillId="3" borderId="4" xfId="1" applyNumberFormat="1" applyFont="1" applyFill="1" applyBorder="1" applyAlignment="1">
      <alignment vertical="center"/>
    </xf>
    <xf numFmtId="14" fontId="22" fillId="5" borderId="4" xfId="0" applyNumberFormat="1" applyFont="1" applyFill="1" applyBorder="1" applyAlignment="1">
      <alignment horizontal="right"/>
    </xf>
    <xf numFmtId="43" fontId="22" fillId="5" borderId="4" xfId="1" applyFont="1" applyFill="1" applyBorder="1"/>
    <xf numFmtId="0" fontId="20" fillId="0" borderId="4" xfId="0" applyFont="1" applyBorder="1" applyAlignment="1">
      <alignment horizontal="right"/>
    </xf>
    <xf numFmtId="43" fontId="21" fillId="3" borderId="4" xfId="1" applyFont="1" applyFill="1" applyBorder="1" applyAlignment="1">
      <alignment horizontal="right" vertical="center"/>
    </xf>
    <xf numFmtId="43" fontId="21" fillId="3" borderId="4" xfId="1" applyFont="1" applyFill="1" applyBorder="1" applyAlignment="1">
      <alignment horizontal="right" vertical="center" wrapText="1"/>
    </xf>
    <xf numFmtId="14" fontId="20" fillId="3" borderId="4" xfId="0" applyNumberFormat="1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left" vertical="center"/>
    </xf>
    <xf numFmtId="43" fontId="20" fillId="0" borderId="4" xfId="1" applyFont="1" applyBorder="1" applyAlignment="1">
      <alignment horizontal="right" vertical="center"/>
    </xf>
    <xf numFmtId="0" fontId="21" fillId="0" borderId="4" xfId="0" applyFont="1" applyBorder="1"/>
    <xf numFmtId="43" fontId="25" fillId="0" borderId="4" xfId="1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43" fontId="20" fillId="0" borderId="4" xfId="1" applyFont="1" applyBorder="1" applyAlignment="1">
      <alignment horizontal="right"/>
    </xf>
    <xf numFmtId="14" fontId="21" fillId="3" borderId="4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right"/>
    </xf>
    <xf numFmtId="0" fontId="21" fillId="0" borderId="4" xfId="0" applyFont="1" applyBorder="1" applyAlignment="1">
      <alignment horizontal="left" vertical="center"/>
    </xf>
    <xf numFmtId="14" fontId="21" fillId="3" borderId="4" xfId="1" applyNumberFormat="1" applyFont="1" applyFill="1" applyBorder="1" applyAlignment="1">
      <alignment horizontal="right" vertical="center"/>
    </xf>
    <xf numFmtId="43" fontId="21" fillId="6" borderId="4" xfId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left"/>
    </xf>
    <xf numFmtId="0" fontId="20" fillId="4" borderId="4" xfId="0" applyFont="1" applyFill="1" applyBorder="1"/>
    <xf numFmtId="14" fontId="20" fillId="3" borderId="4" xfId="0" applyNumberFormat="1" applyFont="1" applyFill="1" applyBorder="1" applyAlignment="1">
      <alignment vertical="center"/>
    </xf>
    <xf numFmtId="43" fontId="20" fillId="0" borderId="4" xfId="1" applyFont="1" applyBorder="1" applyAlignment="1">
      <alignment vertical="center"/>
    </xf>
    <xf numFmtId="14" fontId="20" fillId="3" borderId="4" xfId="0" applyNumberFormat="1" applyFont="1" applyFill="1" applyBorder="1"/>
    <xf numFmtId="43" fontId="20" fillId="0" borderId="4" xfId="1" applyFont="1" applyBorder="1"/>
    <xf numFmtId="0" fontId="21" fillId="3" borderId="4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left"/>
    </xf>
    <xf numFmtId="43" fontId="21" fillId="3" borderId="4" xfId="1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43" fontId="21" fillId="3" borderId="4" xfId="1" applyFont="1" applyFill="1" applyBorder="1"/>
    <xf numFmtId="43" fontId="21" fillId="7" borderId="4" xfId="1" applyFont="1" applyFill="1" applyBorder="1" applyAlignment="1">
      <alignment horizontal="right" vertical="center"/>
    </xf>
    <xf numFmtId="14" fontId="22" fillId="5" borderId="4" xfId="0" applyNumberFormat="1" applyFont="1" applyFill="1" applyBorder="1"/>
    <xf numFmtId="165" fontId="26" fillId="3" borderId="4" xfId="1" applyNumberFormat="1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20" fillId="3" borderId="4" xfId="0" applyFont="1" applyFill="1" applyBorder="1"/>
    <xf numFmtId="43" fontId="22" fillId="5" borderId="4" xfId="0" applyNumberFormat="1" applyFont="1" applyFill="1" applyBorder="1"/>
    <xf numFmtId="43" fontId="23" fillId="2" borderId="4" xfId="1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wrapText="1"/>
    </xf>
    <xf numFmtId="15" fontId="20" fillId="2" borderId="4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0" fontId="22" fillId="4" borderId="4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right" vertical="center"/>
    </xf>
    <xf numFmtId="43" fontId="23" fillId="3" borderId="4" xfId="1" applyFont="1" applyFill="1" applyBorder="1" applyAlignment="1">
      <alignment vertical="center"/>
    </xf>
    <xf numFmtId="0" fontId="22" fillId="3" borderId="4" xfId="0" applyFont="1" applyFill="1" applyBorder="1" applyAlignment="1">
      <alignment horizontal="left" vertical="top"/>
    </xf>
    <xf numFmtId="43" fontId="23" fillId="3" borderId="4" xfId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15" fontId="22" fillId="5" borderId="4" xfId="0" applyNumberFormat="1" applyFont="1" applyFill="1" applyBorder="1" applyAlignment="1">
      <alignment horizontal="right" vertical="center"/>
    </xf>
    <xf numFmtId="43" fontId="23" fillId="5" borderId="4" xfId="0" applyNumberFormat="1" applyFont="1" applyFill="1" applyBorder="1" applyAlignment="1">
      <alignment horizontal="left" vertical="top"/>
    </xf>
    <xf numFmtId="0" fontId="22" fillId="0" borderId="4" xfId="0" applyFont="1" applyBorder="1" applyAlignment="1">
      <alignment horizontal="right"/>
    </xf>
    <xf numFmtId="0" fontId="22" fillId="3" borderId="4" xfId="0" applyFont="1" applyFill="1" applyBorder="1" applyAlignment="1">
      <alignment horizontal="center" vertical="center" wrapText="1"/>
    </xf>
    <xf numFmtId="43" fontId="10" fillId="3" borderId="4" xfId="1" applyFont="1" applyFill="1" applyBorder="1"/>
    <xf numFmtId="0" fontId="15" fillId="0" borderId="4" xfId="0" applyFont="1" applyBorder="1" applyAlignment="1">
      <alignment horizontal="left"/>
    </xf>
    <xf numFmtId="0" fontId="10" fillId="3" borderId="4" xfId="0" applyFont="1" applyFill="1" applyBorder="1"/>
    <xf numFmtId="0" fontId="20" fillId="4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workbookViewId="0">
      <pane ySplit="1" topLeftCell="A16" activePane="bottomLeft" state="frozen"/>
      <selection pane="bottomLeft" activeCell="E22" sqref="E22"/>
    </sheetView>
  </sheetViews>
  <sheetFormatPr defaultColWidth="8.81640625" defaultRowHeight="14.5" x14ac:dyDescent="0.35"/>
  <cols>
    <col min="1" max="1" width="10.81640625" style="27" bestFit="1" customWidth="1"/>
    <col min="2" max="2" width="10.453125" customWidth="1"/>
    <col min="3" max="3" width="13.81640625" bestFit="1" customWidth="1"/>
    <col min="4" max="4" width="42.81640625" bestFit="1" customWidth="1"/>
    <col min="5" max="5" width="9.453125" bestFit="1" customWidth="1"/>
  </cols>
  <sheetData>
    <row r="1" spans="1:5" x14ac:dyDescent="0.35">
      <c r="A1" s="13" t="s">
        <v>4</v>
      </c>
      <c r="B1" s="13" t="s">
        <v>34</v>
      </c>
      <c r="C1" s="13" t="s">
        <v>36</v>
      </c>
      <c r="D1" s="13" t="s">
        <v>1</v>
      </c>
      <c r="E1" s="13" t="s">
        <v>35</v>
      </c>
    </row>
    <row r="2" spans="1:5" x14ac:dyDescent="0.35">
      <c r="A2" s="23">
        <v>42023</v>
      </c>
      <c r="B2" s="28">
        <v>3000</v>
      </c>
      <c r="C2" s="12"/>
      <c r="D2" s="12"/>
      <c r="E2" s="29">
        <f>B2-C2</f>
        <v>3000</v>
      </c>
    </row>
    <row r="3" spans="1:5" x14ac:dyDescent="0.35">
      <c r="A3" s="24">
        <v>42036</v>
      </c>
      <c r="B3" s="11"/>
      <c r="C3" s="11">
        <v>59.99</v>
      </c>
      <c r="D3" s="12" t="s">
        <v>37</v>
      </c>
      <c r="E3" s="14">
        <f>E2-C3</f>
        <v>2940.01</v>
      </c>
    </row>
    <row r="4" spans="1:5" x14ac:dyDescent="0.35">
      <c r="A4" s="25">
        <v>42037</v>
      </c>
      <c r="B4" s="15"/>
      <c r="C4" s="18">
        <v>6</v>
      </c>
      <c r="D4" s="17" t="s">
        <v>39</v>
      </c>
      <c r="E4" s="16">
        <f t="shared" ref="E4:E21" si="0">E3-C4</f>
        <v>2934.01</v>
      </c>
    </row>
    <row r="5" spans="1:5" x14ac:dyDescent="0.35">
      <c r="A5" s="24">
        <v>42041</v>
      </c>
      <c r="B5" s="11"/>
      <c r="C5" s="19">
        <v>15</v>
      </c>
      <c r="D5" s="12" t="s">
        <v>41</v>
      </c>
      <c r="E5" s="14">
        <f t="shared" si="0"/>
        <v>2919.01</v>
      </c>
    </row>
    <row r="6" spans="1:5" x14ac:dyDescent="0.35">
      <c r="A6" s="24">
        <v>42161</v>
      </c>
      <c r="B6" s="11"/>
      <c r="C6" s="19">
        <v>159</v>
      </c>
      <c r="D6" s="12" t="s">
        <v>42</v>
      </c>
      <c r="E6" s="14">
        <f t="shared" si="0"/>
        <v>2760.01</v>
      </c>
    </row>
    <row r="7" spans="1:5" x14ac:dyDescent="0.35">
      <c r="A7" s="24">
        <v>42048</v>
      </c>
      <c r="B7" s="11"/>
      <c r="C7" s="20">
        <v>22.8</v>
      </c>
      <c r="D7" s="12" t="s">
        <v>43</v>
      </c>
      <c r="E7" s="14">
        <f t="shared" si="0"/>
        <v>2737.21</v>
      </c>
    </row>
    <row r="8" spans="1:5" x14ac:dyDescent="0.35">
      <c r="A8" s="24">
        <v>42048</v>
      </c>
      <c r="B8" s="11"/>
      <c r="C8" s="11">
        <v>60.88</v>
      </c>
      <c r="D8" s="12" t="s">
        <v>44</v>
      </c>
      <c r="E8" s="14">
        <f t="shared" si="0"/>
        <v>2676.33</v>
      </c>
    </row>
    <row r="9" spans="1:5" ht="29" x14ac:dyDescent="0.35">
      <c r="A9" s="25">
        <v>42059</v>
      </c>
      <c r="B9" s="15"/>
      <c r="C9" s="22">
        <v>260.3</v>
      </c>
      <c r="D9" s="21" t="s">
        <v>45</v>
      </c>
      <c r="E9" s="16">
        <f t="shared" si="0"/>
        <v>2416.0299999999997</v>
      </c>
    </row>
    <row r="10" spans="1:5" x14ac:dyDescent="0.35">
      <c r="A10" s="26" t="s">
        <v>46</v>
      </c>
      <c r="B10" s="11"/>
      <c r="C10" s="19">
        <v>57</v>
      </c>
      <c r="D10" s="12" t="s">
        <v>47</v>
      </c>
      <c r="E10" s="14">
        <f t="shared" si="0"/>
        <v>2359.0299999999997</v>
      </c>
    </row>
    <row r="11" spans="1:5" x14ac:dyDescent="0.35">
      <c r="A11" s="24">
        <v>42073</v>
      </c>
      <c r="B11" s="11"/>
      <c r="C11" s="19">
        <v>38</v>
      </c>
      <c r="D11" s="12" t="s">
        <v>47</v>
      </c>
      <c r="E11" s="14">
        <f t="shared" si="0"/>
        <v>2321.0299999999997</v>
      </c>
    </row>
    <row r="12" spans="1:5" x14ac:dyDescent="0.35">
      <c r="A12" s="24">
        <v>42083</v>
      </c>
      <c r="B12" s="11"/>
      <c r="C12" s="19">
        <v>67.7</v>
      </c>
      <c r="D12" s="12" t="s">
        <v>48</v>
      </c>
      <c r="E12" s="14">
        <f t="shared" si="0"/>
        <v>2253.33</v>
      </c>
    </row>
    <row r="13" spans="1:5" x14ac:dyDescent="0.35">
      <c r="A13" s="24">
        <v>42087</v>
      </c>
      <c r="B13" s="11"/>
      <c r="C13" s="19">
        <v>109</v>
      </c>
      <c r="D13" s="12" t="s">
        <v>49</v>
      </c>
      <c r="E13" s="14">
        <f t="shared" si="0"/>
        <v>2144.33</v>
      </c>
    </row>
    <row r="14" spans="1:5" x14ac:dyDescent="0.35">
      <c r="A14" s="24">
        <v>42087</v>
      </c>
      <c r="B14" s="11"/>
      <c r="C14" s="19">
        <v>285</v>
      </c>
      <c r="D14" s="12" t="s">
        <v>50</v>
      </c>
      <c r="E14" s="14">
        <f t="shared" si="0"/>
        <v>1859.33</v>
      </c>
    </row>
    <row r="15" spans="1:5" x14ac:dyDescent="0.35">
      <c r="A15" s="24">
        <v>42158</v>
      </c>
      <c r="B15" s="11"/>
      <c r="C15" s="11">
        <v>7.45</v>
      </c>
      <c r="D15" s="12" t="s">
        <v>38</v>
      </c>
      <c r="E15" s="14">
        <f t="shared" si="0"/>
        <v>1851.8799999999999</v>
      </c>
    </row>
    <row r="16" spans="1:5" x14ac:dyDescent="0.35">
      <c r="A16" s="24">
        <v>42164</v>
      </c>
      <c r="B16" s="11"/>
      <c r="C16" s="19">
        <v>113.9</v>
      </c>
      <c r="D16" s="12" t="s">
        <v>56</v>
      </c>
      <c r="E16" s="14">
        <f t="shared" si="0"/>
        <v>1737.9799999999998</v>
      </c>
    </row>
    <row r="17" spans="1:5" x14ac:dyDescent="0.35">
      <c r="A17" s="24">
        <v>42172</v>
      </c>
      <c r="B17" s="11"/>
      <c r="C17" s="19">
        <v>194</v>
      </c>
      <c r="D17" s="12" t="s">
        <v>57</v>
      </c>
      <c r="E17" s="14">
        <f t="shared" si="0"/>
        <v>1543.9799999999998</v>
      </c>
    </row>
    <row r="18" spans="1:5" x14ac:dyDescent="0.35">
      <c r="A18" s="24">
        <v>42173</v>
      </c>
      <c r="B18" s="11"/>
      <c r="C18" s="19">
        <v>237.5</v>
      </c>
      <c r="D18" s="12" t="s">
        <v>58</v>
      </c>
      <c r="E18" s="14">
        <f t="shared" si="0"/>
        <v>1306.4799999999998</v>
      </c>
    </row>
    <row r="19" spans="1:5" x14ac:dyDescent="0.35">
      <c r="A19" s="24">
        <v>42289</v>
      </c>
      <c r="B19" s="11"/>
      <c r="C19" s="92">
        <v>109</v>
      </c>
      <c r="D19" s="12" t="s">
        <v>69</v>
      </c>
      <c r="E19" s="14">
        <f t="shared" si="0"/>
        <v>1197.4799999999998</v>
      </c>
    </row>
    <row r="20" spans="1:5" x14ac:dyDescent="0.35">
      <c r="A20" s="24">
        <v>42349</v>
      </c>
      <c r="B20" s="11"/>
      <c r="C20" s="92">
        <v>45.9</v>
      </c>
      <c r="D20" s="12" t="s">
        <v>71</v>
      </c>
      <c r="E20" s="14">
        <f t="shared" si="0"/>
        <v>1151.5799999999997</v>
      </c>
    </row>
    <row r="21" spans="1:5" x14ac:dyDescent="0.35">
      <c r="A21" s="24"/>
      <c r="B21" s="11"/>
      <c r="C21" s="92"/>
      <c r="D21" s="12"/>
      <c r="E21" s="14">
        <f t="shared" si="0"/>
        <v>1151.5799999999997</v>
      </c>
    </row>
    <row r="22" spans="1:5" x14ac:dyDescent="0.35">
      <c r="A22" s="26"/>
      <c r="B22" s="11"/>
      <c r="C22" s="30"/>
      <c r="D22" s="12"/>
      <c r="E22" s="101">
        <f>E20-C22</f>
        <v>1151.5799999999997</v>
      </c>
    </row>
    <row r="23" spans="1:5" x14ac:dyDescent="0.35">
      <c r="C23" s="31">
        <f>SUM(C3:C22)</f>
        <v>1848.4200000000003</v>
      </c>
    </row>
    <row r="26" spans="1:5" x14ac:dyDescent="0.35">
      <c r="A26" s="99" t="s">
        <v>105</v>
      </c>
      <c r="B26" s="100" t="s">
        <v>106</v>
      </c>
      <c r="C26" s="100"/>
      <c r="D26" s="100"/>
    </row>
    <row r="27" spans="1:5" x14ac:dyDescent="0.35">
      <c r="A27" s="99"/>
      <c r="B27" s="100" t="s">
        <v>107</v>
      </c>
      <c r="C27" s="100"/>
      <c r="D27" s="10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&amp;L&amp;"-,Grassetto"&amp;12Carta Prepagata</oddHeader>
    <oddFooter>&amp;LSegreteria Concordato Cauzioni e Credito
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0"/>
  <sheetViews>
    <sheetView workbookViewId="0">
      <selection activeCell="L10" sqref="L10"/>
    </sheetView>
  </sheetViews>
  <sheetFormatPr defaultColWidth="8.81640625" defaultRowHeight="14.5" x14ac:dyDescent="0.35"/>
  <cols>
    <col min="1" max="1" width="17.453125" bestFit="1" customWidth="1"/>
    <col min="2" max="2" width="10.453125" bestFit="1" customWidth="1"/>
    <col min="3" max="3" width="4.81640625" customWidth="1"/>
    <col min="4" max="4" width="33" bestFit="1" customWidth="1"/>
    <col min="5" max="5" width="10.453125" bestFit="1" customWidth="1"/>
    <col min="6" max="6" width="4.81640625" customWidth="1"/>
    <col min="7" max="7" width="19.1796875" bestFit="1" customWidth="1"/>
    <col min="8" max="8" width="4.81640625" customWidth="1"/>
    <col min="9" max="9" width="14.81640625" customWidth="1"/>
  </cols>
  <sheetData>
    <row r="1" spans="1:9" s="27" customFormat="1" x14ac:dyDescent="0.35">
      <c r="A1" s="43" t="s">
        <v>5</v>
      </c>
      <c r="B1" s="44"/>
      <c r="C1" s="8"/>
      <c r="D1" s="43" t="s">
        <v>6</v>
      </c>
      <c r="E1" s="44"/>
      <c r="F1" s="8"/>
      <c r="G1" s="55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46"/>
      <c r="F2" s="9"/>
      <c r="G2" s="50"/>
      <c r="H2" s="9"/>
      <c r="I2" s="50"/>
    </row>
    <row r="3" spans="1:9" x14ac:dyDescent="0.35">
      <c r="A3" s="45" t="s">
        <v>7</v>
      </c>
      <c r="B3" s="46">
        <v>66000</v>
      </c>
      <c r="C3" s="9"/>
      <c r="D3" s="45" t="s">
        <v>9</v>
      </c>
      <c r="E3" s="96">
        <v>35898.080000000002</v>
      </c>
      <c r="F3" s="9"/>
      <c r="G3" s="50"/>
      <c r="H3" s="9"/>
      <c r="I3" s="50"/>
    </row>
    <row r="4" spans="1:9" x14ac:dyDescent="0.35">
      <c r="A4" s="45" t="s">
        <v>88</v>
      </c>
      <c r="B4" s="52"/>
      <c r="C4" s="9"/>
      <c r="D4" s="45" t="s">
        <v>89</v>
      </c>
      <c r="E4" s="96">
        <v>6381.8</v>
      </c>
      <c r="F4" s="9"/>
      <c r="G4" s="50"/>
      <c r="H4" s="9"/>
      <c r="I4" s="50"/>
    </row>
    <row r="5" spans="1:9" x14ac:dyDescent="0.35">
      <c r="A5" s="45" t="s">
        <v>70</v>
      </c>
      <c r="B5" s="68">
        <v>1151.58</v>
      </c>
      <c r="C5" s="10"/>
      <c r="D5" s="45" t="s">
        <v>11</v>
      </c>
      <c r="E5" s="96">
        <v>0</v>
      </c>
      <c r="F5" s="10"/>
      <c r="G5" s="50"/>
      <c r="H5" s="10"/>
      <c r="I5" s="50"/>
    </row>
    <row r="6" spans="1:9" x14ac:dyDescent="0.35">
      <c r="A6" s="45"/>
      <c r="B6" s="46"/>
      <c r="C6" s="9"/>
      <c r="D6" s="45" t="s">
        <v>86</v>
      </c>
      <c r="E6" s="96">
        <v>1146.8</v>
      </c>
      <c r="F6" s="9"/>
      <c r="G6" s="50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139.80000000000001</v>
      </c>
      <c r="F7" s="9"/>
      <c r="G7" s="50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233.6</v>
      </c>
      <c r="F8" s="9"/>
      <c r="G8" s="50"/>
      <c r="H8" s="9"/>
      <c r="I8" s="50"/>
    </row>
    <row r="9" spans="1:9" x14ac:dyDescent="0.35">
      <c r="A9" s="45"/>
      <c r="B9" s="46"/>
      <c r="C9" s="9"/>
      <c r="D9" s="45" t="s">
        <v>91</v>
      </c>
      <c r="E9" s="96">
        <v>11489.44</v>
      </c>
      <c r="F9" s="9"/>
      <c r="G9" s="50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4583.62</v>
      </c>
      <c r="F10" s="9"/>
      <c r="G10" s="50"/>
      <c r="H10" s="9"/>
      <c r="I10" s="50"/>
    </row>
    <row r="11" spans="1:9" x14ac:dyDescent="0.35">
      <c r="A11" s="45"/>
      <c r="B11" s="46"/>
      <c r="C11" s="9"/>
      <c r="D11" s="45" t="s">
        <v>15</v>
      </c>
      <c r="E11" s="96">
        <v>3263.5</v>
      </c>
      <c r="F11" s="9"/>
      <c r="G11" s="50"/>
      <c r="H11" s="9"/>
      <c r="I11" s="50"/>
    </row>
    <row r="12" spans="1:9" x14ac:dyDescent="0.35">
      <c r="A12" s="45"/>
      <c r="B12" s="46"/>
      <c r="C12" s="9"/>
      <c r="D12" s="45" t="s">
        <v>92</v>
      </c>
      <c r="E12" s="96">
        <v>809.11</v>
      </c>
      <c r="F12" s="9"/>
      <c r="G12" s="50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444.18</v>
      </c>
      <c r="F13" s="9"/>
      <c r="G13" s="50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465.9</v>
      </c>
      <c r="F14" s="9"/>
      <c r="G14" s="50"/>
      <c r="H14" s="9"/>
      <c r="I14" s="50"/>
    </row>
    <row r="15" spans="1:9" x14ac:dyDescent="0.35">
      <c r="A15" s="45"/>
      <c r="B15" s="46"/>
      <c r="C15" s="9"/>
      <c r="D15" s="45" t="s">
        <v>90</v>
      </c>
      <c r="E15" s="46">
        <v>0</v>
      </c>
      <c r="F15" s="9"/>
      <c r="G15" s="50"/>
      <c r="H15" s="9"/>
      <c r="I15" s="50"/>
    </row>
    <row r="16" spans="1:9" x14ac:dyDescent="0.35">
      <c r="A16" s="48"/>
      <c r="B16" s="49">
        <f>SUM(B3:B15)</f>
        <v>67151.58</v>
      </c>
      <c r="C16" s="9"/>
      <c r="D16" s="48"/>
      <c r="E16" s="40">
        <f>SUM(E3:E15)</f>
        <v>64855.830000000016</v>
      </c>
      <c r="F16" s="9"/>
      <c r="G16" s="51">
        <f>B16-E16</f>
        <v>2295.7499999999854</v>
      </c>
      <c r="H16" s="9"/>
      <c r="I16" s="51">
        <v>66076.2</v>
      </c>
    </row>
    <row r="17" spans="4:5" x14ac:dyDescent="0.35">
      <c r="E17" s="97"/>
    </row>
    <row r="18" spans="4:5" x14ac:dyDescent="0.35">
      <c r="D18" t="s">
        <v>94</v>
      </c>
      <c r="E18" s="73"/>
    </row>
    <row r="19" spans="4:5" x14ac:dyDescent="0.35">
      <c r="D19" t="s">
        <v>95</v>
      </c>
    </row>
    <row r="20" spans="4:5" x14ac:dyDescent="0.35">
      <c r="D20" t="s">
        <v>93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&amp;L&amp;"-,Grassetto"&amp;12Esercizio 1 luglio 2015 - 30 giugno 2016</oddHeader>
    <oddFooter>&amp;LSegreteria Forum Cauzioni e Credito&amp;R&amp;P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9"/>
  <sheetViews>
    <sheetView workbookViewId="0">
      <selection activeCell="A17" sqref="A17"/>
    </sheetView>
  </sheetViews>
  <sheetFormatPr defaultColWidth="8.81640625" defaultRowHeight="14.5" x14ac:dyDescent="0.35"/>
  <cols>
    <col min="1" max="1" width="17.453125" bestFit="1" customWidth="1"/>
    <col min="2" max="2" width="11.81640625" customWidth="1"/>
    <col min="3" max="3" width="4.81640625" customWidth="1"/>
    <col min="4" max="4" width="34" bestFit="1" customWidth="1"/>
    <col min="5" max="5" width="13.81640625" customWidth="1"/>
    <col min="6" max="6" width="4.81640625" customWidth="1"/>
    <col min="7" max="7" width="19.1796875" bestFit="1" customWidth="1"/>
    <col min="8" max="8" width="4.81640625" customWidth="1"/>
    <col min="9" max="9" width="19.1796875" bestFit="1" customWidth="1"/>
  </cols>
  <sheetData>
    <row r="1" spans="1:9" s="27" customFormat="1" x14ac:dyDescent="0.35">
      <c r="A1" s="43" t="s">
        <v>5</v>
      </c>
      <c r="B1" s="44"/>
      <c r="C1" s="8"/>
      <c r="D1" s="43" t="s">
        <v>6</v>
      </c>
      <c r="E1" s="44"/>
      <c r="F1" s="8"/>
      <c r="G1" s="55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46"/>
      <c r="F2" s="9"/>
      <c r="G2" s="50"/>
      <c r="H2" s="9"/>
      <c r="I2" s="50"/>
    </row>
    <row r="3" spans="1:9" x14ac:dyDescent="0.35">
      <c r="A3" s="45" t="s">
        <v>7</v>
      </c>
      <c r="B3" s="46">
        <v>65980</v>
      </c>
      <c r="C3" s="9"/>
      <c r="D3" s="45" t="s">
        <v>9</v>
      </c>
      <c r="E3" s="46">
        <v>38431.370000000003</v>
      </c>
      <c r="F3" s="9"/>
      <c r="G3" s="50"/>
      <c r="H3" s="9"/>
      <c r="I3" s="50"/>
    </row>
    <row r="4" spans="1:9" x14ac:dyDescent="0.35">
      <c r="A4" s="45" t="s">
        <v>8</v>
      </c>
      <c r="B4" s="52">
        <v>7500</v>
      </c>
      <c r="C4" s="9"/>
      <c r="D4" s="45" t="s">
        <v>89</v>
      </c>
      <c r="E4" s="46">
        <v>3942</v>
      </c>
      <c r="F4" s="9"/>
      <c r="G4" s="50"/>
      <c r="H4" s="9"/>
      <c r="I4" s="50"/>
    </row>
    <row r="5" spans="1:9" x14ac:dyDescent="0.35">
      <c r="A5" s="45"/>
      <c r="B5" s="47"/>
      <c r="C5" s="10"/>
      <c r="D5" s="45" t="s">
        <v>11</v>
      </c>
      <c r="E5" s="46">
        <v>0</v>
      </c>
      <c r="F5" s="10"/>
      <c r="G5" s="50"/>
      <c r="H5" s="10"/>
      <c r="I5" s="50"/>
    </row>
    <row r="6" spans="1:9" x14ac:dyDescent="0.35">
      <c r="A6" s="45"/>
      <c r="B6" s="46"/>
      <c r="C6" s="9"/>
      <c r="D6" s="45" t="s">
        <v>59</v>
      </c>
      <c r="E6" s="46">
        <v>6880.8</v>
      </c>
      <c r="F6" s="9"/>
      <c r="G6" s="50"/>
      <c r="H6" s="9"/>
      <c r="I6" s="50"/>
    </row>
    <row r="7" spans="1:9" x14ac:dyDescent="0.35">
      <c r="A7" s="45"/>
      <c r="B7" s="46"/>
      <c r="C7" s="9"/>
      <c r="D7" s="45" t="s">
        <v>16</v>
      </c>
      <c r="E7" s="46">
        <v>917.9</v>
      </c>
      <c r="F7" s="9"/>
      <c r="G7" s="50"/>
      <c r="H7" s="9"/>
      <c r="I7" s="50"/>
    </row>
    <row r="8" spans="1:9" x14ac:dyDescent="0.35">
      <c r="A8" s="45"/>
      <c r="B8" s="46"/>
      <c r="C8" s="9"/>
      <c r="D8" s="45" t="s">
        <v>13</v>
      </c>
      <c r="E8" s="46">
        <v>938.7</v>
      </c>
      <c r="F8" s="9"/>
      <c r="G8" s="50"/>
      <c r="H8" s="9"/>
      <c r="I8" s="50"/>
    </row>
    <row r="9" spans="1:9" x14ac:dyDescent="0.35">
      <c r="A9" s="45"/>
      <c r="B9" s="46"/>
      <c r="C9" s="9"/>
      <c r="D9" s="45" t="s">
        <v>17</v>
      </c>
      <c r="E9" s="46">
        <v>9812.7999999999993</v>
      </c>
      <c r="F9" s="9"/>
      <c r="G9" s="50"/>
      <c r="H9" s="9"/>
      <c r="I9" s="50"/>
    </row>
    <row r="10" spans="1:9" x14ac:dyDescent="0.35">
      <c r="A10" s="45"/>
      <c r="B10" s="46"/>
      <c r="C10" s="9"/>
      <c r="D10" s="45" t="s">
        <v>14</v>
      </c>
      <c r="E10" s="46">
        <v>260.3</v>
      </c>
      <c r="F10" s="9"/>
      <c r="G10" s="50"/>
      <c r="H10" s="9"/>
      <c r="I10" s="50"/>
    </row>
    <row r="11" spans="1:9" x14ac:dyDescent="0.35">
      <c r="A11" s="45"/>
      <c r="B11" s="46"/>
      <c r="C11" s="9"/>
      <c r="D11" s="45" t="s">
        <v>15</v>
      </c>
      <c r="E11" s="68">
        <v>732</v>
      </c>
      <c r="F11" s="9"/>
      <c r="G11" s="50"/>
      <c r="H11" s="9"/>
      <c r="I11" s="50"/>
    </row>
    <row r="12" spans="1:9" x14ac:dyDescent="0.35">
      <c r="A12" s="45"/>
      <c r="B12" s="46"/>
      <c r="C12" s="9"/>
      <c r="D12" s="45" t="s">
        <v>60</v>
      </c>
      <c r="E12" s="46">
        <v>1035.22</v>
      </c>
      <c r="F12" s="9"/>
      <c r="G12" s="50"/>
      <c r="H12" s="9"/>
      <c r="I12" s="50"/>
    </row>
    <row r="13" spans="1:9" x14ac:dyDescent="0.35">
      <c r="A13" s="45"/>
      <c r="B13" s="46"/>
      <c r="C13" s="9"/>
      <c r="D13" s="45" t="s">
        <v>67</v>
      </c>
      <c r="E13" s="46">
        <v>228.84</v>
      </c>
      <c r="F13" s="9"/>
      <c r="G13" s="50"/>
      <c r="H13" s="9"/>
      <c r="I13" s="50"/>
    </row>
    <row r="14" spans="1:9" x14ac:dyDescent="0.35">
      <c r="A14" s="45"/>
      <c r="B14" s="46"/>
      <c r="C14" s="9"/>
      <c r="D14" s="45" t="s">
        <v>21</v>
      </c>
      <c r="E14" s="46">
        <v>232.66</v>
      </c>
      <c r="F14" s="9"/>
      <c r="G14" s="50"/>
      <c r="H14" s="9"/>
      <c r="I14" s="50"/>
    </row>
    <row r="15" spans="1:9" x14ac:dyDescent="0.35">
      <c r="A15" s="45"/>
      <c r="B15" s="46"/>
      <c r="C15" s="9"/>
      <c r="D15" s="45" t="s">
        <v>90</v>
      </c>
      <c r="E15" s="46">
        <v>1174.68</v>
      </c>
      <c r="F15" s="9"/>
      <c r="G15" s="50"/>
      <c r="H15" s="9"/>
      <c r="I15" s="50"/>
    </row>
    <row r="16" spans="1:9" x14ac:dyDescent="0.35">
      <c r="A16" s="48"/>
      <c r="B16" s="49">
        <f>SUM(B3:B15)</f>
        <v>73480</v>
      </c>
      <c r="C16" s="9"/>
      <c r="D16" s="48"/>
      <c r="E16" s="49">
        <f>SUM(E3:E15)</f>
        <v>64587.270000000011</v>
      </c>
      <c r="F16" s="9"/>
      <c r="G16" s="51">
        <f>B16-E16</f>
        <v>8892.7299999999886</v>
      </c>
      <c r="H16" s="9"/>
      <c r="I16" s="51">
        <v>66076.2</v>
      </c>
    </row>
    <row r="18" spans="5:5" x14ac:dyDescent="0.35">
      <c r="E18" s="1"/>
    </row>
    <row r="19" spans="5:5" x14ac:dyDescent="0.35">
      <c r="E19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&amp;L&amp;"-,Grassetto"&amp;12Esercizio 1 luglio 2014 - 30 giugno 2015</oddHeader>
    <oddFooter>&amp;LSegreteria Forum Cauzioni e Credito&amp;R&amp;P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3"/>
  <sheetViews>
    <sheetView workbookViewId="0">
      <selection activeCell="A18" sqref="A18"/>
    </sheetView>
  </sheetViews>
  <sheetFormatPr defaultColWidth="8.81640625" defaultRowHeight="14.5" x14ac:dyDescent="0.35"/>
  <cols>
    <col min="1" max="1" width="17.453125" bestFit="1" customWidth="1"/>
    <col min="2" max="2" width="10.453125" bestFit="1" customWidth="1"/>
    <col min="3" max="3" width="4.81640625" customWidth="1"/>
    <col min="4" max="4" width="34" bestFit="1" customWidth="1"/>
    <col min="5" max="5" width="10.453125" bestFit="1" customWidth="1"/>
    <col min="6" max="6" width="4.81640625" customWidth="1"/>
    <col min="7" max="7" width="19.1796875" bestFit="1" customWidth="1"/>
    <col min="8" max="8" width="6.1796875" customWidth="1"/>
    <col min="9" max="9" width="22.1796875" bestFit="1" customWidth="1"/>
    <col min="15" max="16" width="10.453125" bestFit="1" customWidth="1"/>
    <col min="17" max="17" width="16.81640625" bestFit="1" customWidth="1"/>
  </cols>
  <sheetData>
    <row r="1" spans="1:17" s="27" customFormat="1" x14ac:dyDescent="0.35">
      <c r="A1" s="43" t="s">
        <v>5</v>
      </c>
      <c r="B1" s="44"/>
      <c r="C1" s="8"/>
      <c r="D1" s="43" t="s">
        <v>6</v>
      </c>
      <c r="E1" s="44"/>
      <c r="F1" s="8"/>
      <c r="G1" s="55" t="s">
        <v>33</v>
      </c>
      <c r="H1" s="8"/>
      <c r="I1" s="55" t="s">
        <v>54</v>
      </c>
      <c r="N1" s="3"/>
      <c r="O1" s="3"/>
      <c r="P1" s="3"/>
      <c r="Q1" s="3"/>
    </row>
    <row r="2" spans="1:17" x14ac:dyDescent="0.35">
      <c r="A2" s="45"/>
      <c r="B2" s="46"/>
      <c r="C2" s="9"/>
      <c r="D2" s="45"/>
      <c r="E2" s="46"/>
      <c r="F2" s="9"/>
      <c r="G2" s="50"/>
      <c r="H2" s="9"/>
      <c r="I2" s="50"/>
      <c r="N2" s="5"/>
      <c r="O2" s="2"/>
      <c r="P2" s="2"/>
      <c r="Q2" s="4"/>
    </row>
    <row r="3" spans="1:17" x14ac:dyDescent="0.35">
      <c r="A3" s="45" t="s">
        <v>7</v>
      </c>
      <c r="B3" s="46">
        <v>68986.5</v>
      </c>
      <c r="C3" s="9"/>
      <c r="D3" s="45" t="s">
        <v>9</v>
      </c>
      <c r="E3" s="46">
        <v>37273.83</v>
      </c>
      <c r="F3" s="9"/>
      <c r="G3" s="50"/>
      <c r="H3" s="9"/>
      <c r="I3" s="50"/>
    </row>
    <row r="4" spans="1:17" x14ac:dyDescent="0.35">
      <c r="A4" s="45" t="s">
        <v>8</v>
      </c>
      <c r="B4" s="46">
        <v>7500</v>
      </c>
      <c r="C4" s="9"/>
      <c r="D4" s="45" t="s">
        <v>10</v>
      </c>
      <c r="E4" s="46">
        <v>5064.8</v>
      </c>
      <c r="F4" s="9"/>
      <c r="G4" s="50"/>
      <c r="H4" s="9"/>
      <c r="I4" s="50"/>
    </row>
    <row r="5" spans="1:17" x14ac:dyDescent="0.35">
      <c r="A5" s="45"/>
      <c r="B5" s="47"/>
      <c r="C5" s="10"/>
      <c r="D5" s="45" t="s">
        <v>11</v>
      </c>
      <c r="E5" s="46">
        <v>5972.31</v>
      </c>
      <c r="F5" s="10"/>
      <c r="G5" s="50"/>
      <c r="H5" s="10"/>
      <c r="I5" s="50"/>
    </row>
    <row r="6" spans="1:17" x14ac:dyDescent="0.35">
      <c r="A6" s="45"/>
      <c r="B6" s="46"/>
      <c r="C6" s="9"/>
      <c r="D6" s="45" t="s">
        <v>12</v>
      </c>
      <c r="E6" s="46">
        <v>13680.2</v>
      </c>
      <c r="F6" s="9"/>
      <c r="G6" s="50"/>
      <c r="H6" s="9"/>
      <c r="I6" s="50"/>
    </row>
    <row r="7" spans="1:17" x14ac:dyDescent="0.35">
      <c r="A7" s="45"/>
      <c r="B7" s="46"/>
      <c r="C7" s="9"/>
      <c r="D7" s="45" t="s">
        <v>16</v>
      </c>
      <c r="E7" s="46">
        <v>2639.76</v>
      </c>
      <c r="F7" s="9"/>
      <c r="G7" s="50"/>
      <c r="H7" s="9"/>
      <c r="I7" s="50"/>
    </row>
    <row r="8" spans="1:17" x14ac:dyDescent="0.35">
      <c r="A8" s="45"/>
      <c r="B8" s="46"/>
      <c r="C8" s="9"/>
      <c r="D8" s="45" t="s">
        <v>13</v>
      </c>
      <c r="E8" s="46">
        <v>2479.4299999999998</v>
      </c>
      <c r="F8" s="9"/>
      <c r="G8" s="50"/>
      <c r="H8" s="9"/>
      <c r="I8" s="50"/>
    </row>
    <row r="9" spans="1:17" x14ac:dyDescent="0.35">
      <c r="A9" s="45"/>
      <c r="B9" s="46"/>
      <c r="C9" s="9"/>
      <c r="D9" s="45" t="s">
        <v>17</v>
      </c>
      <c r="E9" s="46">
        <v>11941.19</v>
      </c>
      <c r="F9" s="9"/>
      <c r="G9" s="50"/>
      <c r="H9" s="9"/>
      <c r="I9" s="50"/>
    </row>
    <row r="10" spans="1:17" x14ac:dyDescent="0.35">
      <c r="A10" s="45"/>
      <c r="B10" s="46"/>
      <c r="C10" s="9"/>
      <c r="D10" s="45" t="s">
        <v>14</v>
      </c>
      <c r="E10" s="46">
        <v>141.78</v>
      </c>
      <c r="F10" s="9"/>
      <c r="G10" s="50"/>
      <c r="H10" s="9"/>
      <c r="I10" s="50"/>
    </row>
    <row r="11" spans="1:17" x14ac:dyDescent="0.35">
      <c r="A11" s="45"/>
      <c r="B11" s="46"/>
      <c r="C11" s="9"/>
      <c r="D11" s="45" t="s">
        <v>15</v>
      </c>
      <c r="E11" s="46">
        <v>971</v>
      </c>
      <c r="F11" s="9"/>
      <c r="G11" s="50"/>
      <c r="H11" s="9"/>
      <c r="I11" s="50"/>
    </row>
    <row r="12" spans="1:17" x14ac:dyDescent="0.35">
      <c r="A12" s="45"/>
      <c r="B12" s="46"/>
      <c r="C12" s="9"/>
      <c r="D12" s="45" t="s">
        <v>18</v>
      </c>
      <c r="E12" s="46">
        <v>78.599999999999994</v>
      </c>
      <c r="F12" s="9"/>
      <c r="G12" s="50"/>
      <c r="H12" s="9"/>
      <c r="I12" s="50"/>
    </row>
    <row r="13" spans="1:17" x14ac:dyDescent="0.35">
      <c r="A13" s="45"/>
      <c r="B13" s="46"/>
      <c r="C13" s="9"/>
      <c r="D13" s="45" t="s">
        <v>19</v>
      </c>
      <c r="E13" s="46">
        <v>0</v>
      </c>
      <c r="F13" s="9"/>
      <c r="G13" s="50"/>
      <c r="H13" s="9"/>
      <c r="I13" s="50"/>
    </row>
    <row r="14" spans="1:17" x14ac:dyDescent="0.35">
      <c r="A14" s="45"/>
      <c r="B14" s="46"/>
      <c r="C14" s="9"/>
      <c r="D14" s="45" t="s">
        <v>20</v>
      </c>
      <c r="E14" s="46">
        <v>577.6</v>
      </c>
      <c r="F14" s="9"/>
      <c r="G14" s="50"/>
      <c r="H14" s="9"/>
      <c r="I14" s="50"/>
    </row>
    <row r="15" spans="1:17" x14ac:dyDescent="0.35">
      <c r="A15" s="45"/>
      <c r="B15" s="46"/>
      <c r="C15" s="9"/>
      <c r="D15" s="45" t="s">
        <v>21</v>
      </c>
      <c r="E15" s="46">
        <v>1139.54</v>
      </c>
      <c r="F15" s="9"/>
      <c r="G15" s="50"/>
      <c r="H15" s="9"/>
      <c r="I15" s="50"/>
    </row>
    <row r="16" spans="1:17" x14ac:dyDescent="0.35">
      <c r="A16" s="45"/>
      <c r="B16" s="46"/>
      <c r="C16" s="9"/>
      <c r="D16" s="45" t="s">
        <v>90</v>
      </c>
      <c r="E16" s="46">
        <v>0</v>
      </c>
      <c r="F16" s="9"/>
      <c r="G16" s="50"/>
      <c r="H16" s="9"/>
      <c r="I16" s="50"/>
    </row>
    <row r="17" spans="1:9" ht="15.5" x14ac:dyDescent="0.35">
      <c r="A17" s="48"/>
      <c r="B17" s="49">
        <f>SUM(B3:B16)</f>
        <v>76486.5</v>
      </c>
      <c r="C17" s="9"/>
      <c r="D17" s="48"/>
      <c r="E17" s="49">
        <f>SUM(E3:E16)</f>
        <v>81960.040000000008</v>
      </c>
      <c r="F17" s="9"/>
      <c r="G17" s="56">
        <f>B17-E17</f>
        <v>-5473.5400000000081</v>
      </c>
      <c r="H17" s="9"/>
      <c r="I17" s="53">
        <v>90914.31</v>
      </c>
    </row>
    <row r="18" spans="1:9" x14ac:dyDescent="0.35">
      <c r="B18" s="1"/>
      <c r="C18" s="6"/>
      <c r="E18" s="1"/>
    </row>
    <row r="19" spans="1:9" x14ac:dyDescent="0.35">
      <c r="B19" s="1"/>
      <c r="C19" s="6"/>
      <c r="E19" s="1"/>
    </row>
    <row r="20" spans="1:9" x14ac:dyDescent="0.35">
      <c r="B20" s="1"/>
      <c r="C20" s="6"/>
      <c r="E20" s="1"/>
    </row>
    <row r="21" spans="1:9" x14ac:dyDescent="0.35">
      <c r="C21" s="7"/>
      <c r="E21" s="1"/>
    </row>
    <row r="22" spans="1:9" x14ac:dyDescent="0.35">
      <c r="C22" s="7"/>
      <c r="E22" s="1"/>
    </row>
    <row r="23" spans="1:9" x14ac:dyDescent="0.35">
      <c r="C23" s="7"/>
      <c r="E23" s="1"/>
    </row>
    <row r="24" spans="1:9" x14ac:dyDescent="0.35">
      <c r="C24" s="7"/>
      <c r="E24" s="1"/>
    </row>
    <row r="25" spans="1:9" x14ac:dyDescent="0.35">
      <c r="C25" s="7"/>
      <c r="E25" s="1"/>
    </row>
    <row r="26" spans="1:9" x14ac:dyDescent="0.35">
      <c r="C26" s="7"/>
      <c r="E26" s="1"/>
    </row>
    <row r="27" spans="1:9" x14ac:dyDescent="0.35">
      <c r="C27" s="7"/>
      <c r="E27" s="1"/>
    </row>
    <row r="28" spans="1:9" x14ac:dyDescent="0.35">
      <c r="C28" s="7"/>
      <c r="E28" s="1"/>
    </row>
    <row r="29" spans="1:9" x14ac:dyDescent="0.35">
      <c r="C29" s="7"/>
      <c r="E29" s="1"/>
    </row>
    <row r="30" spans="1:9" x14ac:dyDescent="0.35">
      <c r="C30" s="7"/>
      <c r="E30" s="1"/>
    </row>
    <row r="31" spans="1:9" x14ac:dyDescent="0.35">
      <c r="C31" s="7"/>
      <c r="E31" s="1"/>
    </row>
    <row r="32" spans="1:9" x14ac:dyDescent="0.35">
      <c r="C32" s="7"/>
      <c r="E32" s="1"/>
    </row>
    <row r="33" spans="3:5" x14ac:dyDescent="0.35">
      <c r="C33" s="7"/>
      <c r="E33" s="1"/>
    </row>
    <row r="34" spans="3:5" x14ac:dyDescent="0.35">
      <c r="E34" s="1"/>
    </row>
    <row r="35" spans="3:5" x14ac:dyDescent="0.35">
      <c r="E35" s="1"/>
    </row>
    <row r="36" spans="3:5" x14ac:dyDescent="0.35">
      <c r="E36" s="1"/>
    </row>
    <row r="37" spans="3:5" x14ac:dyDescent="0.35">
      <c r="E37" s="1"/>
    </row>
    <row r="38" spans="3:5" x14ac:dyDescent="0.35">
      <c r="E38" s="1"/>
    </row>
    <row r="39" spans="3:5" x14ac:dyDescent="0.35">
      <c r="E39" s="1"/>
    </row>
    <row r="40" spans="3:5" x14ac:dyDescent="0.35">
      <c r="E40" s="1"/>
    </row>
    <row r="41" spans="3:5" x14ac:dyDescent="0.35">
      <c r="E41" s="1"/>
    </row>
    <row r="42" spans="3:5" x14ac:dyDescent="0.35">
      <c r="E42" s="1"/>
    </row>
    <row r="43" spans="3:5" x14ac:dyDescent="0.35">
      <c r="E4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&amp;L&amp;"-,Grassetto"&amp;12Esercizio 1 luglio 2013 - 30 giugno 2014</oddHeader>
    <oddFooter>&amp;LSegreteria Concordato Cauzione e Credito&amp;R&amp;P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3"/>
  <sheetViews>
    <sheetView workbookViewId="0">
      <selection activeCell="A18" sqref="A18"/>
    </sheetView>
  </sheetViews>
  <sheetFormatPr defaultColWidth="9.1796875" defaultRowHeight="14.5" x14ac:dyDescent="0.35"/>
  <cols>
    <col min="1" max="1" width="17.453125" style="7" bestFit="1" customWidth="1"/>
    <col min="2" max="2" width="11.453125" style="7" bestFit="1" customWidth="1"/>
    <col min="3" max="3" width="4.81640625" customWidth="1"/>
    <col min="4" max="4" width="34" style="7" bestFit="1" customWidth="1"/>
    <col min="5" max="5" width="11.453125" style="7" bestFit="1" customWidth="1"/>
    <col min="6" max="6" width="4.81640625" customWidth="1"/>
    <col min="7" max="7" width="19.1796875" style="7" bestFit="1" customWidth="1"/>
    <col min="8" max="8" width="4.81640625" style="7" customWidth="1"/>
    <col min="9" max="9" width="21.81640625" style="7" bestFit="1" customWidth="1"/>
    <col min="10" max="16384" width="9.1796875" style="7"/>
  </cols>
  <sheetData>
    <row r="1" spans="1:9" s="33" customFormat="1" x14ac:dyDescent="0.35">
      <c r="A1" s="34" t="s">
        <v>5</v>
      </c>
      <c r="B1" s="35"/>
      <c r="C1" s="8"/>
      <c r="D1" s="34" t="s">
        <v>6</v>
      </c>
      <c r="E1" s="35"/>
      <c r="F1" s="8"/>
      <c r="G1" s="54" t="s">
        <v>33</v>
      </c>
      <c r="H1" s="8"/>
      <c r="I1" s="54" t="s">
        <v>53</v>
      </c>
    </row>
    <row r="2" spans="1:9" x14ac:dyDescent="0.35">
      <c r="A2" s="36"/>
      <c r="B2" s="37"/>
      <c r="C2" s="9"/>
      <c r="D2" s="36"/>
      <c r="E2" s="37"/>
      <c r="F2" s="9"/>
      <c r="G2" s="41"/>
      <c r="H2" s="9"/>
      <c r="I2" s="41"/>
    </row>
    <row r="3" spans="1:9" x14ac:dyDescent="0.35">
      <c r="A3" s="36" t="s">
        <v>7</v>
      </c>
      <c r="B3" s="37">
        <v>75000</v>
      </c>
      <c r="C3" s="9"/>
      <c r="D3" s="36" t="s">
        <v>9</v>
      </c>
      <c r="E3" s="37">
        <v>38024.79</v>
      </c>
      <c r="F3" s="9"/>
      <c r="G3" s="41"/>
      <c r="H3" s="9"/>
      <c r="I3" s="41"/>
    </row>
    <row r="4" spans="1:9" x14ac:dyDescent="0.35">
      <c r="A4" s="36" t="s">
        <v>8</v>
      </c>
      <c r="B4" s="37">
        <v>7500</v>
      </c>
      <c r="C4" s="9"/>
      <c r="D4" s="36" t="s">
        <v>10</v>
      </c>
      <c r="E4" s="37">
        <v>5033.6000000000004</v>
      </c>
      <c r="F4" s="9"/>
      <c r="G4" s="41"/>
      <c r="H4" s="9"/>
      <c r="I4" s="41"/>
    </row>
    <row r="5" spans="1:9" x14ac:dyDescent="0.35">
      <c r="A5" s="36"/>
      <c r="B5" s="38"/>
      <c r="C5" s="10"/>
      <c r="D5" s="36" t="s">
        <v>11</v>
      </c>
      <c r="E5" s="37">
        <v>25385.47</v>
      </c>
      <c r="F5" s="10"/>
      <c r="G5" s="41"/>
      <c r="H5" s="10"/>
      <c r="I5" s="41"/>
    </row>
    <row r="6" spans="1:9" x14ac:dyDescent="0.35">
      <c r="A6" s="36"/>
      <c r="B6" s="37"/>
      <c r="C6" s="9"/>
      <c r="D6" s="36" t="s">
        <v>12</v>
      </c>
      <c r="E6" s="37">
        <v>13648.8</v>
      </c>
      <c r="F6" s="9"/>
      <c r="G6" s="41"/>
      <c r="H6" s="9"/>
      <c r="I6" s="41"/>
    </row>
    <row r="7" spans="1:9" x14ac:dyDescent="0.35">
      <c r="A7" s="36"/>
      <c r="B7" s="37"/>
      <c r="C7" s="9"/>
      <c r="D7" s="36" t="s">
        <v>16</v>
      </c>
      <c r="E7" s="37">
        <v>1725.4</v>
      </c>
      <c r="F7" s="9"/>
      <c r="G7" s="41"/>
      <c r="H7" s="9"/>
      <c r="I7" s="41"/>
    </row>
    <row r="8" spans="1:9" x14ac:dyDescent="0.35">
      <c r="A8" s="36"/>
      <c r="B8" s="37"/>
      <c r="C8" s="9"/>
      <c r="D8" s="36" t="s">
        <v>13</v>
      </c>
      <c r="E8" s="37">
        <v>1218</v>
      </c>
      <c r="F8" s="9"/>
      <c r="G8" s="41"/>
      <c r="H8" s="9"/>
      <c r="I8" s="41"/>
    </row>
    <row r="9" spans="1:9" x14ac:dyDescent="0.35">
      <c r="A9" s="36"/>
      <c r="B9" s="37"/>
      <c r="C9" s="9"/>
      <c r="D9" s="36" t="s">
        <v>17</v>
      </c>
      <c r="E9" s="37">
        <v>14030.15</v>
      </c>
      <c r="F9" s="9"/>
      <c r="G9" s="41"/>
      <c r="H9" s="9"/>
      <c r="I9" s="41"/>
    </row>
    <row r="10" spans="1:9" x14ac:dyDescent="0.35">
      <c r="A10" s="36"/>
      <c r="B10" s="37"/>
      <c r="C10" s="9"/>
      <c r="D10" s="36" t="s">
        <v>14</v>
      </c>
      <c r="E10" s="37">
        <v>213</v>
      </c>
      <c r="F10" s="9"/>
      <c r="G10" s="41"/>
      <c r="H10" s="9"/>
      <c r="I10" s="41"/>
    </row>
    <row r="11" spans="1:9" x14ac:dyDescent="0.35">
      <c r="A11" s="36"/>
      <c r="B11" s="37"/>
      <c r="C11" s="9"/>
      <c r="D11" s="36" t="s">
        <v>15</v>
      </c>
      <c r="E11" s="37">
        <v>1331</v>
      </c>
      <c r="F11" s="9"/>
      <c r="G11" s="41"/>
      <c r="H11" s="9"/>
      <c r="I11" s="41"/>
    </row>
    <row r="12" spans="1:9" x14ac:dyDescent="0.35">
      <c r="A12" s="36"/>
      <c r="B12" s="37"/>
      <c r="C12" s="9"/>
      <c r="D12" s="36" t="s">
        <v>18</v>
      </c>
      <c r="E12" s="37">
        <v>159.85</v>
      </c>
      <c r="F12" s="9"/>
      <c r="G12" s="41"/>
      <c r="H12" s="9"/>
      <c r="I12" s="41"/>
    </row>
    <row r="13" spans="1:9" x14ac:dyDescent="0.35">
      <c r="A13" s="36"/>
      <c r="B13" s="37"/>
      <c r="C13" s="9"/>
      <c r="D13" s="36" t="s">
        <v>19</v>
      </c>
      <c r="E13" s="37">
        <v>10.8</v>
      </c>
      <c r="F13" s="9"/>
      <c r="G13" s="41"/>
      <c r="H13" s="9"/>
      <c r="I13" s="41"/>
    </row>
    <row r="14" spans="1:9" x14ac:dyDescent="0.35">
      <c r="A14" s="36"/>
      <c r="B14" s="37"/>
      <c r="C14" s="9"/>
      <c r="D14" s="36" t="s">
        <v>20</v>
      </c>
      <c r="E14" s="37">
        <v>161</v>
      </c>
      <c r="F14" s="9"/>
      <c r="G14" s="41"/>
      <c r="H14" s="9"/>
      <c r="I14" s="41"/>
    </row>
    <row r="15" spans="1:9" x14ac:dyDescent="0.35">
      <c r="A15" s="36"/>
      <c r="B15" s="37"/>
      <c r="C15" s="9"/>
      <c r="D15" s="36" t="s">
        <v>21</v>
      </c>
      <c r="E15" s="37">
        <v>290.89</v>
      </c>
      <c r="F15" s="9"/>
      <c r="G15" s="41"/>
      <c r="H15" s="9"/>
      <c r="I15" s="41"/>
    </row>
    <row r="16" spans="1:9" x14ac:dyDescent="0.35">
      <c r="A16" s="36"/>
      <c r="B16" s="37"/>
      <c r="C16" s="9"/>
      <c r="D16" s="36" t="s">
        <v>90</v>
      </c>
      <c r="E16" s="37">
        <v>0</v>
      </c>
      <c r="F16" s="9"/>
      <c r="G16" s="41"/>
      <c r="H16" s="9"/>
      <c r="I16" s="41"/>
    </row>
    <row r="17" spans="1:9" ht="15.5" x14ac:dyDescent="0.35">
      <c r="A17" s="39"/>
      <c r="B17" s="40">
        <f>SUM(B3:B16)</f>
        <v>82500</v>
      </c>
      <c r="C17" s="9"/>
      <c r="D17" s="39"/>
      <c r="E17" s="40">
        <f>SUM(E3:E16)</f>
        <v>101232.75</v>
      </c>
      <c r="F17" s="9"/>
      <c r="G17" s="57">
        <f>B17-E17</f>
        <v>-18732.75</v>
      </c>
      <c r="H17" s="9"/>
      <c r="I17" s="42">
        <v>90779</v>
      </c>
    </row>
    <row r="18" spans="1:9" x14ac:dyDescent="0.35">
      <c r="C18" s="6"/>
    </row>
    <row r="19" spans="1:9" x14ac:dyDescent="0.35">
      <c r="C19" s="6"/>
    </row>
    <row r="20" spans="1:9" x14ac:dyDescent="0.35">
      <c r="C20" s="6"/>
    </row>
    <row r="21" spans="1:9" x14ac:dyDescent="0.35">
      <c r="C21" s="7"/>
    </row>
    <row r="22" spans="1:9" x14ac:dyDescent="0.35">
      <c r="C22" s="7"/>
    </row>
    <row r="23" spans="1:9" x14ac:dyDescent="0.35">
      <c r="C23" s="7"/>
    </row>
    <row r="24" spans="1:9" x14ac:dyDescent="0.35">
      <c r="C24" s="7"/>
    </row>
    <row r="25" spans="1:9" x14ac:dyDescent="0.35">
      <c r="C25" s="7"/>
    </row>
    <row r="26" spans="1:9" x14ac:dyDescent="0.35">
      <c r="C26" s="7"/>
    </row>
    <row r="27" spans="1:9" x14ac:dyDescent="0.35">
      <c r="C27" s="7"/>
    </row>
    <row r="28" spans="1:9" x14ac:dyDescent="0.35">
      <c r="C28" s="7"/>
    </row>
    <row r="29" spans="1:9" x14ac:dyDescent="0.35">
      <c r="C29" s="7"/>
    </row>
    <row r="30" spans="1:9" x14ac:dyDescent="0.35">
      <c r="C30" s="7"/>
    </row>
    <row r="31" spans="1:9" x14ac:dyDescent="0.35">
      <c r="C31" s="7"/>
    </row>
    <row r="32" spans="1:9" x14ac:dyDescent="0.35">
      <c r="C32" s="7"/>
    </row>
    <row r="33" spans="3:3" x14ac:dyDescent="0.35">
      <c r="C33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&amp;L&amp;"-,Grassetto"Esercizio 1 luglio 2012 - 30 giugno 2013&amp;R&amp;P</oddHeader>
    <oddFooter>&amp;LSegreteria Concordato Cauzione e Credito&amp;R&amp;P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5"/>
  <sheetViews>
    <sheetView zoomScaleNormal="100" workbookViewId="0">
      <pane ySplit="1" topLeftCell="A237" activePane="bottomLeft" state="frozen"/>
      <selection pane="bottomLeft" activeCell="B254" sqref="B254"/>
    </sheetView>
  </sheetViews>
  <sheetFormatPr defaultColWidth="8.81640625" defaultRowHeight="14.5" x14ac:dyDescent="0.35"/>
  <cols>
    <col min="1" max="1" width="13.81640625" style="27" customWidth="1"/>
    <col min="2" max="2" width="10.453125" style="108" bestFit="1" customWidth="1"/>
    <col min="3" max="3" width="38.453125" customWidth="1"/>
    <col min="4" max="4" width="13.453125" style="27" bestFit="1" customWidth="1"/>
    <col min="5" max="5" width="10.453125" bestFit="1" customWidth="1"/>
  </cols>
  <sheetData>
    <row r="1" spans="1:4" ht="44" thickBot="1" x14ac:dyDescent="0.4">
      <c r="A1" s="128" t="s">
        <v>149</v>
      </c>
      <c r="B1" s="105" t="s">
        <v>0</v>
      </c>
      <c r="C1" s="93" t="s">
        <v>76</v>
      </c>
      <c r="D1" s="95" t="s">
        <v>81</v>
      </c>
    </row>
    <row r="2" spans="1:4" x14ac:dyDescent="0.35">
      <c r="A2" s="23">
        <v>42390</v>
      </c>
      <c r="B2" s="106">
        <v>20.5</v>
      </c>
      <c r="C2" s="12" t="s">
        <v>77</v>
      </c>
      <c r="D2" s="23"/>
    </row>
    <row r="3" spans="1:4" x14ac:dyDescent="0.35">
      <c r="A3" s="24">
        <v>42392</v>
      </c>
      <c r="B3" s="98">
        <v>14.99</v>
      </c>
      <c r="C3" s="135" t="s">
        <v>78</v>
      </c>
      <c r="D3" s="24"/>
    </row>
    <row r="4" spans="1:4" x14ac:dyDescent="0.35">
      <c r="A4" s="24"/>
      <c r="B4" s="98">
        <v>1.03</v>
      </c>
      <c r="C4" s="11" t="s">
        <v>115</v>
      </c>
      <c r="D4" s="24"/>
    </row>
    <row r="5" spans="1:4" x14ac:dyDescent="0.35">
      <c r="A5" s="24"/>
      <c r="B5" s="102">
        <f>SUM(B2:B4)</f>
        <v>36.520000000000003</v>
      </c>
      <c r="C5" s="11"/>
      <c r="D5" s="24">
        <v>42415</v>
      </c>
    </row>
    <row r="6" spans="1:4" x14ac:dyDescent="0.35">
      <c r="A6" s="24">
        <v>42415</v>
      </c>
      <c r="B6" s="98">
        <v>1.03</v>
      </c>
      <c r="C6" s="11" t="s">
        <v>51</v>
      </c>
      <c r="D6" s="24"/>
    </row>
    <row r="7" spans="1:4" x14ac:dyDescent="0.35">
      <c r="A7" s="24"/>
      <c r="B7" s="98">
        <v>2</v>
      </c>
      <c r="C7" s="11" t="s">
        <v>87</v>
      </c>
      <c r="D7" s="24"/>
    </row>
    <row r="8" spans="1:4" x14ac:dyDescent="0.35">
      <c r="A8" s="24">
        <v>42418</v>
      </c>
      <c r="B8" s="98">
        <v>55.4</v>
      </c>
      <c r="C8" s="11" t="s">
        <v>74</v>
      </c>
      <c r="D8" s="24"/>
    </row>
    <row r="9" spans="1:4" x14ac:dyDescent="0.35">
      <c r="A9" s="24">
        <v>42423</v>
      </c>
      <c r="B9" s="98">
        <v>14.99</v>
      </c>
      <c r="C9" s="135" t="s">
        <v>80</v>
      </c>
      <c r="D9" s="24"/>
    </row>
    <row r="10" spans="1:4" x14ac:dyDescent="0.35">
      <c r="A10" s="24">
        <v>42423</v>
      </c>
      <c r="B10" s="98">
        <v>73.2</v>
      </c>
      <c r="C10" s="11" t="s">
        <v>79</v>
      </c>
      <c r="D10" s="24"/>
    </row>
    <row r="11" spans="1:4" x14ac:dyDescent="0.35">
      <c r="A11" s="24"/>
      <c r="B11" s="102">
        <f>SUM(B6:B10)</f>
        <v>146.62</v>
      </c>
      <c r="C11" s="11"/>
      <c r="D11" s="24">
        <v>42444</v>
      </c>
    </row>
    <row r="12" spans="1:4" x14ac:dyDescent="0.35">
      <c r="A12" s="24">
        <v>42437</v>
      </c>
      <c r="B12" s="98">
        <v>45.9</v>
      </c>
      <c r="C12" s="11" t="s">
        <v>71</v>
      </c>
      <c r="D12" s="24"/>
    </row>
    <row r="13" spans="1:4" x14ac:dyDescent="0.35">
      <c r="A13" s="24">
        <v>42452</v>
      </c>
      <c r="B13" s="98">
        <v>14.99</v>
      </c>
      <c r="C13" s="135" t="s">
        <v>80</v>
      </c>
      <c r="D13" s="24"/>
    </row>
    <row r="14" spans="1:4" x14ac:dyDescent="0.35">
      <c r="A14" s="24"/>
      <c r="B14" s="102">
        <f>SUM(B12:B13)</f>
        <v>60.89</v>
      </c>
      <c r="C14" s="11"/>
      <c r="D14" s="24">
        <v>42475</v>
      </c>
    </row>
    <row r="15" spans="1:4" x14ac:dyDescent="0.35">
      <c r="A15" s="24">
        <v>42474</v>
      </c>
      <c r="B15" s="98">
        <v>44.2</v>
      </c>
      <c r="C15" s="11" t="s">
        <v>74</v>
      </c>
      <c r="D15" s="24"/>
    </row>
    <row r="16" spans="1:4" x14ac:dyDescent="0.35">
      <c r="A16" s="24">
        <v>42483</v>
      </c>
      <c r="B16" s="98">
        <v>14.99</v>
      </c>
      <c r="C16" s="135" t="s">
        <v>80</v>
      </c>
      <c r="D16" s="24"/>
    </row>
    <row r="17" spans="1:4" x14ac:dyDescent="0.35">
      <c r="A17" s="26"/>
      <c r="B17" s="102">
        <f>SUM(B15:B16)</f>
        <v>59.190000000000005</v>
      </c>
      <c r="C17" s="11"/>
      <c r="D17" s="24">
        <v>42505</v>
      </c>
    </row>
    <row r="18" spans="1:4" x14ac:dyDescent="0.35">
      <c r="A18" s="24">
        <v>42513</v>
      </c>
      <c r="B18" s="98">
        <v>14.99</v>
      </c>
      <c r="C18" s="135" t="s">
        <v>80</v>
      </c>
      <c r="D18" s="25"/>
    </row>
    <row r="19" spans="1:4" x14ac:dyDescent="0.35">
      <c r="A19" s="129">
        <v>42489</v>
      </c>
      <c r="B19" s="107">
        <v>26.4</v>
      </c>
      <c r="C19" s="94" t="s">
        <v>75</v>
      </c>
      <c r="D19" s="25"/>
    </row>
    <row r="20" spans="1:4" x14ac:dyDescent="0.35">
      <c r="A20" s="26"/>
      <c r="B20" s="102">
        <f>SUM(B18:B19)</f>
        <v>41.39</v>
      </c>
      <c r="C20" s="11"/>
      <c r="D20" s="24">
        <v>42536</v>
      </c>
    </row>
    <row r="21" spans="1:4" x14ac:dyDescent="0.35">
      <c r="A21" s="24">
        <v>42528</v>
      </c>
      <c r="B21" s="98">
        <v>65.900000000000006</v>
      </c>
      <c r="C21" s="11" t="s">
        <v>82</v>
      </c>
      <c r="D21" s="24"/>
    </row>
    <row r="22" spans="1:4" x14ac:dyDescent="0.35">
      <c r="A22" s="24">
        <v>42544</v>
      </c>
      <c r="B22" s="98">
        <v>113.5</v>
      </c>
      <c r="C22" s="11" t="s">
        <v>83</v>
      </c>
      <c r="D22" s="24"/>
    </row>
    <row r="23" spans="1:4" x14ac:dyDescent="0.35">
      <c r="A23" s="24">
        <v>42545</v>
      </c>
      <c r="B23" s="98">
        <v>14.99</v>
      </c>
      <c r="C23" s="135" t="s">
        <v>80</v>
      </c>
      <c r="D23" s="24"/>
    </row>
    <row r="24" spans="1:4" x14ac:dyDescent="0.35">
      <c r="A24" s="24">
        <v>42551</v>
      </c>
      <c r="B24" s="98">
        <v>2</v>
      </c>
      <c r="C24" s="11" t="s">
        <v>87</v>
      </c>
      <c r="D24" s="24"/>
    </row>
    <row r="25" spans="1:4" x14ac:dyDescent="0.35">
      <c r="A25" s="26"/>
      <c r="B25" s="102">
        <f>SUM(B21:B24)</f>
        <v>196.39000000000001</v>
      </c>
      <c r="C25" s="11"/>
      <c r="D25" s="24">
        <v>42566</v>
      </c>
    </row>
    <row r="26" spans="1:4" x14ac:dyDescent="0.35">
      <c r="A26" s="24">
        <v>42575</v>
      </c>
      <c r="B26" s="98">
        <v>14.99</v>
      </c>
      <c r="C26" s="135" t="s">
        <v>80</v>
      </c>
    </row>
    <row r="27" spans="1:4" x14ac:dyDescent="0.35">
      <c r="A27" s="26"/>
      <c r="B27" s="102">
        <f>SUM(B26)</f>
        <v>14.99</v>
      </c>
      <c r="C27" s="11"/>
      <c r="D27" s="24">
        <v>42598</v>
      </c>
    </row>
    <row r="28" spans="1:4" x14ac:dyDescent="0.35">
      <c r="A28" s="24">
        <v>42605</v>
      </c>
      <c r="B28" s="98">
        <v>14.99</v>
      </c>
      <c r="C28" s="135" t="s">
        <v>80</v>
      </c>
    </row>
    <row r="29" spans="1:4" x14ac:dyDescent="0.35">
      <c r="A29" s="24"/>
      <c r="B29" s="102">
        <f>SUM(B28)</f>
        <v>14.99</v>
      </c>
      <c r="C29" s="11"/>
      <c r="D29" s="24">
        <v>42628</v>
      </c>
    </row>
    <row r="30" spans="1:4" x14ac:dyDescent="0.35">
      <c r="A30" s="24">
        <v>42618</v>
      </c>
      <c r="B30" s="98">
        <v>53.9</v>
      </c>
      <c r="C30" s="11" t="s">
        <v>82</v>
      </c>
      <c r="D30" s="24"/>
    </row>
    <row r="31" spans="1:4" x14ac:dyDescent="0.35">
      <c r="A31" s="24">
        <v>42633</v>
      </c>
      <c r="B31" s="98">
        <v>149.9</v>
      </c>
      <c r="C31" s="11" t="s">
        <v>109</v>
      </c>
      <c r="D31" s="24"/>
    </row>
    <row r="32" spans="1:4" x14ac:dyDescent="0.35">
      <c r="A32" s="24">
        <v>42637</v>
      </c>
      <c r="B32" s="98">
        <v>14.99</v>
      </c>
      <c r="C32" s="135" t="s">
        <v>80</v>
      </c>
      <c r="D32" s="26"/>
    </row>
    <row r="33" spans="1:4" x14ac:dyDescent="0.35">
      <c r="A33" s="24"/>
      <c r="B33" s="98">
        <v>2</v>
      </c>
      <c r="C33" s="11" t="s">
        <v>87</v>
      </c>
      <c r="D33" s="26"/>
    </row>
    <row r="34" spans="1:4" x14ac:dyDescent="0.35">
      <c r="A34" s="26"/>
      <c r="B34" s="102">
        <f>SUM(B30:B33)</f>
        <v>220.79000000000002</v>
      </c>
      <c r="C34" s="132"/>
      <c r="D34" s="24">
        <v>42658</v>
      </c>
    </row>
    <row r="35" spans="1:4" x14ac:dyDescent="0.35">
      <c r="A35" s="24">
        <v>42642</v>
      </c>
      <c r="B35" s="98">
        <v>20.5</v>
      </c>
      <c r="C35" s="11" t="s">
        <v>110</v>
      </c>
      <c r="D35" s="26"/>
    </row>
    <row r="36" spans="1:4" x14ac:dyDescent="0.35">
      <c r="A36" s="24">
        <v>42667</v>
      </c>
      <c r="B36" s="98">
        <v>14.99</v>
      </c>
      <c r="C36" s="135" t="s">
        <v>80</v>
      </c>
      <c r="D36" s="24"/>
    </row>
    <row r="37" spans="1:4" x14ac:dyDescent="0.35">
      <c r="A37" s="26"/>
      <c r="B37" s="102">
        <f>SUM(B35:B36)</f>
        <v>35.49</v>
      </c>
      <c r="C37" s="11"/>
      <c r="D37" s="24">
        <v>42689</v>
      </c>
    </row>
    <row r="38" spans="1:4" x14ac:dyDescent="0.35">
      <c r="A38" s="24">
        <v>42689</v>
      </c>
      <c r="B38" s="98">
        <v>219.5</v>
      </c>
      <c r="C38" s="11" t="s">
        <v>111</v>
      </c>
      <c r="D38" s="24"/>
    </row>
    <row r="39" spans="1:4" x14ac:dyDescent="0.35">
      <c r="A39" s="24">
        <v>42698</v>
      </c>
      <c r="B39" s="98">
        <v>14.99</v>
      </c>
      <c r="C39" s="135" t="s">
        <v>80</v>
      </c>
      <c r="D39" s="24"/>
    </row>
    <row r="40" spans="1:4" x14ac:dyDescent="0.35">
      <c r="A40" s="24"/>
      <c r="B40" s="98">
        <v>2</v>
      </c>
      <c r="C40" s="11" t="s">
        <v>87</v>
      </c>
      <c r="D40" s="24"/>
    </row>
    <row r="41" spans="1:4" x14ac:dyDescent="0.35">
      <c r="A41" s="26"/>
      <c r="B41" s="102">
        <f>SUM(B38:B40)</f>
        <v>236.49</v>
      </c>
      <c r="C41" s="11"/>
      <c r="D41" s="24">
        <v>42719</v>
      </c>
    </row>
    <row r="42" spans="1:4" x14ac:dyDescent="0.35">
      <c r="A42" s="24">
        <v>42708</v>
      </c>
      <c r="B42" s="98">
        <v>51.65</v>
      </c>
      <c r="C42" s="143" t="s">
        <v>112</v>
      </c>
      <c r="D42" s="24"/>
    </row>
    <row r="43" spans="1:4" x14ac:dyDescent="0.35">
      <c r="A43" s="24">
        <v>42728</v>
      </c>
      <c r="B43" s="98">
        <v>14.99</v>
      </c>
      <c r="C43" s="135" t="s">
        <v>80</v>
      </c>
      <c r="D43" s="24"/>
    </row>
    <row r="44" spans="1:4" x14ac:dyDescent="0.35">
      <c r="A44" s="26"/>
      <c r="B44" s="102">
        <f>SUM(B42:B43)</f>
        <v>66.64</v>
      </c>
      <c r="C44" s="11"/>
      <c r="D44" s="24">
        <v>42750</v>
      </c>
    </row>
    <row r="45" spans="1:4" x14ac:dyDescent="0.35">
      <c r="A45" s="24">
        <v>42759</v>
      </c>
      <c r="B45" s="98">
        <v>14.99</v>
      </c>
      <c r="C45" s="135" t="s">
        <v>80</v>
      </c>
      <c r="D45" s="24"/>
    </row>
    <row r="46" spans="1:4" x14ac:dyDescent="0.35">
      <c r="A46" s="24">
        <v>42761</v>
      </c>
      <c r="B46" s="98">
        <v>15</v>
      </c>
      <c r="C46" s="11" t="s">
        <v>126</v>
      </c>
      <c r="D46" s="24"/>
    </row>
    <row r="47" spans="1:4" x14ac:dyDescent="0.35">
      <c r="A47" s="26"/>
      <c r="B47" s="102">
        <f>SUM(B45:B46)</f>
        <v>29.990000000000002</v>
      </c>
      <c r="C47" s="11"/>
      <c r="D47" s="24">
        <v>42781</v>
      </c>
    </row>
    <row r="48" spans="1:4" x14ac:dyDescent="0.35">
      <c r="A48" s="24">
        <v>42783</v>
      </c>
      <c r="B48" s="98">
        <v>239.5</v>
      </c>
      <c r="C48" s="11" t="s">
        <v>113</v>
      </c>
      <c r="D48" s="24"/>
    </row>
    <row r="49" spans="1:4" x14ac:dyDescent="0.35">
      <c r="A49" s="24">
        <v>42790</v>
      </c>
      <c r="B49" s="98">
        <v>14.99</v>
      </c>
      <c r="C49" s="135" t="s">
        <v>80</v>
      </c>
      <c r="D49" s="24"/>
    </row>
    <row r="50" spans="1:4" x14ac:dyDescent="0.35">
      <c r="A50" s="24"/>
      <c r="B50" s="98">
        <v>2</v>
      </c>
      <c r="C50" s="11" t="s">
        <v>87</v>
      </c>
      <c r="D50" s="24"/>
    </row>
    <row r="51" spans="1:4" x14ac:dyDescent="0.35">
      <c r="A51" s="26"/>
      <c r="B51" s="102">
        <f>SUM(B48:B50)</f>
        <v>256.49</v>
      </c>
      <c r="C51" s="11"/>
      <c r="D51" s="24">
        <v>42809</v>
      </c>
    </row>
    <row r="52" spans="1:4" x14ac:dyDescent="0.35">
      <c r="A52" s="24">
        <v>42797</v>
      </c>
      <c r="B52" s="98">
        <v>13.8</v>
      </c>
      <c r="C52" s="11" t="s">
        <v>117</v>
      </c>
      <c r="D52" s="24"/>
    </row>
    <row r="53" spans="1:4" x14ac:dyDescent="0.35">
      <c r="A53" s="24">
        <v>42801</v>
      </c>
      <c r="B53" s="98">
        <v>182.5</v>
      </c>
      <c r="C53" s="11" t="s">
        <v>114</v>
      </c>
      <c r="D53" s="24"/>
    </row>
    <row r="54" spans="1:4" x14ac:dyDescent="0.35">
      <c r="A54" s="24">
        <v>42818</v>
      </c>
      <c r="B54" s="98">
        <v>14.99</v>
      </c>
      <c r="C54" s="135" t="s">
        <v>80</v>
      </c>
      <c r="D54" s="24"/>
    </row>
    <row r="55" spans="1:4" x14ac:dyDescent="0.35">
      <c r="A55" s="24"/>
      <c r="B55" s="98">
        <v>2</v>
      </c>
      <c r="C55" s="11" t="s">
        <v>87</v>
      </c>
      <c r="D55" s="24"/>
    </row>
    <row r="56" spans="1:4" x14ac:dyDescent="0.35">
      <c r="A56" s="26"/>
      <c r="B56" s="102">
        <f>SUM(B52:B55)</f>
        <v>213.29000000000002</v>
      </c>
      <c r="C56" s="11"/>
      <c r="D56" s="24">
        <v>42843</v>
      </c>
    </row>
    <row r="57" spans="1:4" x14ac:dyDescent="0.35">
      <c r="A57" s="24">
        <v>42849</v>
      </c>
      <c r="B57" s="98">
        <v>14.99</v>
      </c>
      <c r="C57" s="135" t="s">
        <v>80</v>
      </c>
    </row>
    <row r="58" spans="1:4" x14ac:dyDescent="0.35">
      <c r="A58" s="26"/>
      <c r="B58" s="102">
        <f>SUM(B57)</f>
        <v>14.99</v>
      </c>
      <c r="C58" s="11"/>
      <c r="D58" s="24">
        <v>42870</v>
      </c>
    </row>
    <row r="59" spans="1:4" x14ac:dyDescent="0.35">
      <c r="A59" s="24">
        <v>42873</v>
      </c>
      <c r="B59" s="98">
        <v>53</v>
      </c>
      <c r="C59" s="11" t="s">
        <v>116</v>
      </c>
      <c r="D59" s="24"/>
    </row>
    <row r="60" spans="1:4" x14ac:dyDescent="0.35">
      <c r="A60" s="24">
        <v>42879</v>
      </c>
      <c r="B60" s="98">
        <v>14.99</v>
      </c>
      <c r="C60" s="135" t="s">
        <v>80</v>
      </c>
      <c r="D60" s="24"/>
    </row>
    <row r="61" spans="1:4" x14ac:dyDescent="0.35">
      <c r="A61" s="26"/>
      <c r="B61" s="102">
        <f>SUM(B59:B60)</f>
        <v>67.989999999999995</v>
      </c>
      <c r="C61" s="11"/>
      <c r="D61" s="24">
        <v>42901</v>
      </c>
    </row>
    <row r="62" spans="1:4" x14ac:dyDescent="0.35">
      <c r="A62" s="24">
        <v>42894</v>
      </c>
      <c r="B62" s="98">
        <v>230</v>
      </c>
      <c r="C62" s="11" t="s">
        <v>121</v>
      </c>
      <c r="D62" s="24"/>
    </row>
    <row r="63" spans="1:4" x14ac:dyDescent="0.35">
      <c r="A63" s="24">
        <v>42910</v>
      </c>
      <c r="B63" s="98">
        <v>14.99</v>
      </c>
      <c r="C63" s="135" t="s">
        <v>80</v>
      </c>
      <c r="D63" s="24"/>
    </row>
    <row r="64" spans="1:4" x14ac:dyDescent="0.35">
      <c r="A64" s="24"/>
      <c r="B64" s="98">
        <v>2</v>
      </c>
      <c r="C64" s="11" t="s">
        <v>87</v>
      </c>
      <c r="D64" s="24"/>
    </row>
    <row r="65" spans="1:10" x14ac:dyDescent="0.35">
      <c r="A65" s="26"/>
      <c r="B65" s="102">
        <f>SUM(B62:B64)</f>
        <v>246.99</v>
      </c>
      <c r="C65" s="11"/>
      <c r="D65" s="24">
        <v>42931</v>
      </c>
    </row>
    <row r="66" spans="1:10" x14ac:dyDescent="0.35">
      <c r="A66" s="24">
        <v>42922</v>
      </c>
      <c r="B66" s="98">
        <v>45</v>
      </c>
      <c r="C66" s="11" t="s">
        <v>125</v>
      </c>
      <c r="D66" s="24"/>
    </row>
    <row r="67" spans="1:10" x14ac:dyDescent="0.35">
      <c r="A67" s="24">
        <v>42940</v>
      </c>
      <c r="B67" s="98">
        <v>14.99</v>
      </c>
      <c r="C67" s="135" t="s">
        <v>80</v>
      </c>
      <c r="D67" s="24"/>
    </row>
    <row r="68" spans="1:10" x14ac:dyDescent="0.35">
      <c r="A68" s="26"/>
      <c r="B68" s="102">
        <f>SUM(B66:B67)</f>
        <v>59.99</v>
      </c>
      <c r="C68" s="11"/>
      <c r="D68" s="24">
        <v>42963</v>
      </c>
    </row>
    <row r="69" spans="1:10" x14ac:dyDescent="0.35">
      <c r="A69" s="24">
        <v>42971</v>
      </c>
      <c r="B69" s="98">
        <v>14.99</v>
      </c>
      <c r="C69" s="135" t="s">
        <v>80</v>
      </c>
      <c r="D69" s="24"/>
    </row>
    <row r="70" spans="1:10" x14ac:dyDescent="0.35">
      <c r="A70" s="26"/>
      <c r="B70" s="102">
        <f>SUM(B69)</f>
        <v>14.99</v>
      </c>
      <c r="C70" s="11"/>
      <c r="D70" s="24">
        <v>42993</v>
      </c>
      <c r="J70" s="11"/>
    </row>
    <row r="71" spans="1:10" x14ac:dyDescent="0.35">
      <c r="A71" s="24">
        <v>43002</v>
      </c>
      <c r="B71" s="98">
        <v>14.99</v>
      </c>
      <c r="C71" s="135" t="s">
        <v>80</v>
      </c>
      <c r="D71" s="24"/>
    </row>
    <row r="72" spans="1:10" x14ac:dyDescent="0.35">
      <c r="A72" s="26"/>
      <c r="B72" s="102">
        <f>SUM(B71)</f>
        <v>14.99</v>
      </c>
      <c r="C72" s="11"/>
      <c r="D72" s="24">
        <v>43023</v>
      </c>
    </row>
    <row r="73" spans="1:10" x14ac:dyDescent="0.35">
      <c r="A73" s="24">
        <v>43010</v>
      </c>
      <c r="B73" s="98">
        <v>75</v>
      </c>
      <c r="C73" s="11" t="s">
        <v>125</v>
      </c>
      <c r="D73" s="24"/>
    </row>
    <row r="74" spans="1:10" x14ac:dyDescent="0.35">
      <c r="A74" s="24">
        <v>43011</v>
      </c>
      <c r="B74" s="98">
        <v>20</v>
      </c>
      <c r="C74" s="11" t="s">
        <v>126</v>
      </c>
      <c r="D74" s="24"/>
    </row>
    <row r="75" spans="1:10" x14ac:dyDescent="0.35">
      <c r="A75" s="24">
        <v>43017</v>
      </c>
      <c r="B75" s="98">
        <v>74.5</v>
      </c>
      <c r="C75" s="11" t="s">
        <v>126</v>
      </c>
      <c r="D75" s="24"/>
    </row>
    <row r="76" spans="1:10" x14ac:dyDescent="0.35">
      <c r="A76" s="24">
        <v>43032</v>
      </c>
      <c r="B76" s="98">
        <v>14.99</v>
      </c>
      <c r="C76" s="135" t="s">
        <v>80</v>
      </c>
      <c r="D76" s="24"/>
    </row>
    <row r="77" spans="1:10" x14ac:dyDescent="0.35">
      <c r="A77" s="24"/>
      <c r="B77" s="98">
        <v>2</v>
      </c>
      <c r="C77" s="11" t="s">
        <v>87</v>
      </c>
      <c r="D77" s="24"/>
    </row>
    <row r="78" spans="1:10" x14ac:dyDescent="0.35">
      <c r="A78" s="26"/>
      <c r="B78" s="102">
        <f>SUM(B73:B77)</f>
        <v>186.49</v>
      </c>
      <c r="C78" s="11"/>
      <c r="D78" s="24">
        <v>43054</v>
      </c>
    </row>
    <row r="79" spans="1:10" x14ac:dyDescent="0.35">
      <c r="A79" s="24">
        <v>43062</v>
      </c>
      <c r="B79" s="98">
        <v>44.5</v>
      </c>
      <c r="C79" s="11" t="s">
        <v>127</v>
      </c>
      <c r="D79" s="24"/>
    </row>
    <row r="80" spans="1:10" x14ac:dyDescent="0.35">
      <c r="A80" s="24">
        <v>43063</v>
      </c>
      <c r="B80" s="98">
        <v>14.99</v>
      </c>
      <c r="C80" s="135" t="s">
        <v>80</v>
      </c>
      <c r="D80" s="24"/>
    </row>
    <row r="81" spans="1:4" x14ac:dyDescent="0.35">
      <c r="A81" s="24">
        <v>43066</v>
      </c>
      <c r="B81" s="98">
        <v>188.5</v>
      </c>
      <c r="C81" s="11" t="s">
        <v>128</v>
      </c>
      <c r="D81" s="24"/>
    </row>
    <row r="82" spans="1:4" x14ac:dyDescent="0.35">
      <c r="A82" s="24"/>
      <c r="B82" s="98">
        <v>2</v>
      </c>
      <c r="C82" s="11" t="s">
        <v>87</v>
      </c>
      <c r="D82" s="24"/>
    </row>
    <row r="83" spans="1:4" x14ac:dyDescent="0.35">
      <c r="A83" s="26"/>
      <c r="B83" s="102">
        <f>SUM(B79:B82)</f>
        <v>249.99</v>
      </c>
      <c r="C83" s="11"/>
      <c r="D83" s="24">
        <v>43084</v>
      </c>
    </row>
    <row r="84" spans="1:4" x14ac:dyDescent="0.35">
      <c r="A84" s="24">
        <v>43073</v>
      </c>
      <c r="B84" s="98">
        <v>51.65</v>
      </c>
      <c r="C84" s="143" t="s">
        <v>112</v>
      </c>
      <c r="D84" s="24"/>
    </row>
    <row r="85" spans="1:4" x14ac:dyDescent="0.35">
      <c r="A85" s="24">
        <v>43093</v>
      </c>
      <c r="B85" s="98">
        <v>14.99</v>
      </c>
      <c r="C85" s="135" t="s">
        <v>80</v>
      </c>
      <c r="D85" s="24"/>
    </row>
    <row r="86" spans="1:4" x14ac:dyDescent="0.35">
      <c r="A86" s="26"/>
      <c r="B86" s="102">
        <f>SUM(B84:B85)</f>
        <v>66.64</v>
      </c>
      <c r="C86" s="11"/>
      <c r="D86" s="24">
        <v>43115</v>
      </c>
    </row>
    <row r="87" spans="1:4" x14ac:dyDescent="0.35">
      <c r="A87" s="24">
        <v>43124</v>
      </c>
      <c r="B87" s="98">
        <v>14.99</v>
      </c>
      <c r="C87" s="135" t="s">
        <v>80</v>
      </c>
      <c r="D87" s="24"/>
    </row>
    <row r="88" spans="1:4" x14ac:dyDescent="0.35">
      <c r="A88" s="26"/>
      <c r="B88" s="102">
        <f>SUM(B87)</f>
        <v>14.99</v>
      </c>
      <c r="C88" s="11"/>
      <c r="D88" s="24">
        <v>43146</v>
      </c>
    </row>
    <row r="89" spans="1:4" x14ac:dyDescent="0.35">
      <c r="A89" s="24">
        <v>43132</v>
      </c>
      <c r="B89" s="98">
        <v>80</v>
      </c>
      <c r="C89" s="11" t="s">
        <v>132</v>
      </c>
      <c r="D89" s="24"/>
    </row>
    <row r="90" spans="1:4" x14ac:dyDescent="0.35">
      <c r="A90" s="24">
        <v>43133</v>
      </c>
      <c r="B90" s="98">
        <v>22.2</v>
      </c>
      <c r="C90" s="139" t="s">
        <v>133</v>
      </c>
      <c r="D90" s="24"/>
    </row>
    <row r="91" spans="1:4" x14ac:dyDescent="0.35">
      <c r="A91" s="24">
        <v>43155</v>
      </c>
      <c r="B91" s="98">
        <v>14.99</v>
      </c>
      <c r="C91" s="135" t="s">
        <v>80</v>
      </c>
      <c r="D91" s="24"/>
    </row>
    <row r="92" spans="1:4" x14ac:dyDescent="0.35">
      <c r="A92" s="24"/>
      <c r="B92" s="98">
        <v>2</v>
      </c>
      <c r="C92" s="11" t="s">
        <v>87</v>
      </c>
      <c r="D92" s="24"/>
    </row>
    <row r="93" spans="1:4" x14ac:dyDescent="0.35">
      <c r="A93" s="26"/>
      <c r="B93" s="102">
        <f>SUM(B89:B92)</f>
        <v>119.19</v>
      </c>
      <c r="C93" s="11"/>
      <c r="D93" s="24">
        <v>43174</v>
      </c>
    </row>
    <row r="94" spans="1:4" x14ac:dyDescent="0.35">
      <c r="A94" s="24">
        <v>43172</v>
      </c>
      <c r="B94" s="98">
        <v>66</v>
      </c>
      <c r="C94" s="11" t="s">
        <v>134</v>
      </c>
      <c r="D94" s="24"/>
    </row>
    <row r="95" spans="1:4" x14ac:dyDescent="0.35">
      <c r="A95" s="24">
        <v>43180</v>
      </c>
      <c r="B95" s="98">
        <v>13.5</v>
      </c>
      <c r="C95" s="11" t="s">
        <v>135</v>
      </c>
      <c r="D95" s="24"/>
    </row>
    <row r="96" spans="1:4" x14ac:dyDescent="0.35">
      <c r="A96" s="24">
        <v>43184</v>
      </c>
      <c r="B96" s="98">
        <v>14.99</v>
      </c>
      <c r="C96" s="135" t="s">
        <v>80</v>
      </c>
      <c r="D96" s="24"/>
    </row>
    <row r="97" spans="1:6" x14ac:dyDescent="0.35">
      <c r="A97" s="24">
        <v>43190</v>
      </c>
      <c r="B97" s="98">
        <v>2</v>
      </c>
      <c r="C97" s="11" t="s">
        <v>87</v>
      </c>
      <c r="D97" s="24"/>
    </row>
    <row r="98" spans="1:6" x14ac:dyDescent="0.35">
      <c r="A98" s="26"/>
      <c r="B98" s="102">
        <f>SUM(B94:B97)</f>
        <v>96.49</v>
      </c>
      <c r="C98" s="11"/>
      <c r="D98" s="24">
        <v>43205</v>
      </c>
    </row>
    <row r="99" spans="1:6" x14ac:dyDescent="0.35">
      <c r="A99" s="24">
        <v>43214</v>
      </c>
      <c r="B99" s="98">
        <v>14.99</v>
      </c>
      <c r="C99" s="135" t="s">
        <v>80</v>
      </c>
      <c r="D99" s="24"/>
    </row>
    <row r="100" spans="1:6" x14ac:dyDescent="0.35">
      <c r="A100" s="26"/>
      <c r="B100" s="102">
        <f>SUM(B99)</f>
        <v>14.99</v>
      </c>
      <c r="C100" s="11"/>
      <c r="D100" s="24">
        <v>43235</v>
      </c>
    </row>
    <row r="101" spans="1:6" x14ac:dyDescent="0.35">
      <c r="A101" s="24">
        <v>43228</v>
      </c>
      <c r="B101" s="98">
        <v>19.260000000000002</v>
      </c>
      <c r="C101" s="139" t="s">
        <v>136</v>
      </c>
      <c r="D101" s="24"/>
    </row>
    <row r="102" spans="1:6" x14ac:dyDescent="0.35">
      <c r="A102" s="24">
        <v>43245</v>
      </c>
      <c r="B102" s="98">
        <v>14.99</v>
      </c>
      <c r="C102" s="135" t="s">
        <v>80</v>
      </c>
      <c r="D102" s="24"/>
    </row>
    <row r="103" spans="1:6" x14ac:dyDescent="0.35">
      <c r="A103" s="24">
        <v>43248</v>
      </c>
      <c r="B103" s="98">
        <v>38</v>
      </c>
      <c r="C103" s="11" t="s">
        <v>137</v>
      </c>
      <c r="D103" s="24"/>
    </row>
    <row r="104" spans="1:6" x14ac:dyDescent="0.35">
      <c r="A104" s="26"/>
      <c r="B104" s="102">
        <f>SUM(B101:B103)</f>
        <v>72.25</v>
      </c>
      <c r="C104" s="11"/>
      <c r="D104" s="24">
        <v>43266</v>
      </c>
    </row>
    <row r="105" spans="1:6" x14ac:dyDescent="0.35">
      <c r="A105" s="24">
        <v>43276</v>
      </c>
      <c r="B105" s="98">
        <v>14.99</v>
      </c>
      <c r="C105" s="135" t="s">
        <v>80</v>
      </c>
      <c r="D105" s="24"/>
    </row>
    <row r="106" spans="1:6" x14ac:dyDescent="0.35">
      <c r="A106" s="24"/>
      <c r="B106" s="102">
        <f>SUM(B105)</f>
        <v>14.99</v>
      </c>
      <c r="C106" s="11"/>
      <c r="D106" s="24">
        <v>43296</v>
      </c>
    </row>
    <row r="107" spans="1:6" x14ac:dyDescent="0.35">
      <c r="A107" s="24">
        <v>43304</v>
      </c>
      <c r="B107" s="98">
        <v>14.99</v>
      </c>
      <c r="C107" s="135" t="s">
        <v>80</v>
      </c>
      <c r="D107" s="24"/>
    </row>
    <row r="108" spans="1:6" x14ac:dyDescent="0.35">
      <c r="A108" s="130">
        <v>43300</v>
      </c>
      <c r="B108" s="98">
        <v>24.12</v>
      </c>
      <c r="C108" s="139" t="s">
        <v>136</v>
      </c>
      <c r="D108" s="24"/>
    </row>
    <row r="109" spans="1:6" x14ac:dyDescent="0.35">
      <c r="A109" s="26"/>
      <c r="B109" s="102">
        <f>SUM(B107:B108)</f>
        <v>39.11</v>
      </c>
      <c r="C109" s="11"/>
      <c r="D109" s="24">
        <v>43327</v>
      </c>
    </row>
    <row r="110" spans="1:6" x14ac:dyDescent="0.35">
      <c r="A110" s="127">
        <v>43335</v>
      </c>
      <c r="B110" s="98">
        <v>14.99</v>
      </c>
      <c r="C110" s="135" t="s">
        <v>80</v>
      </c>
      <c r="D110" s="24"/>
    </row>
    <row r="111" spans="1:6" x14ac:dyDescent="0.35">
      <c r="A111" s="131"/>
      <c r="B111" s="102">
        <f>SUM(B110)</f>
        <v>14.99</v>
      </c>
      <c r="C111" s="11"/>
      <c r="D111" s="24">
        <v>43358</v>
      </c>
    </row>
    <row r="112" spans="1:6" x14ac:dyDescent="0.35">
      <c r="A112" s="130">
        <v>43357</v>
      </c>
      <c r="B112" s="98">
        <v>31.28</v>
      </c>
      <c r="C112" s="139" t="s">
        <v>136</v>
      </c>
      <c r="D112" s="24"/>
      <c r="E112" s="136"/>
      <c r="F112" s="7"/>
    </row>
    <row r="113" spans="1:6" x14ac:dyDescent="0.35">
      <c r="A113" s="130">
        <v>43366</v>
      </c>
      <c r="B113" s="98">
        <v>14.99</v>
      </c>
      <c r="C113" s="135" t="s">
        <v>80</v>
      </c>
      <c r="D113" s="24"/>
      <c r="E113" s="136"/>
      <c r="F113" s="136"/>
    </row>
    <row r="114" spans="1:6" x14ac:dyDescent="0.35">
      <c r="A114" s="131"/>
      <c r="B114" s="102">
        <f>SUM(B112:B113)</f>
        <v>46.27</v>
      </c>
      <c r="C114" s="11"/>
      <c r="D114" s="24">
        <v>43388</v>
      </c>
    </row>
    <row r="115" spans="1:6" x14ac:dyDescent="0.35">
      <c r="A115" s="127">
        <v>43382</v>
      </c>
      <c r="B115" s="98">
        <v>37</v>
      </c>
      <c r="C115" s="11" t="s">
        <v>145</v>
      </c>
      <c r="D115" s="24"/>
    </row>
    <row r="116" spans="1:6" x14ac:dyDescent="0.35">
      <c r="A116" s="127">
        <v>43397</v>
      </c>
      <c r="B116" s="98">
        <v>14.99</v>
      </c>
      <c r="C116" s="135" t="s">
        <v>80</v>
      </c>
      <c r="D116" s="24"/>
    </row>
    <row r="117" spans="1:6" x14ac:dyDescent="0.35">
      <c r="A117" s="24"/>
      <c r="B117" s="102">
        <f>SUM(B115:B116)</f>
        <v>51.99</v>
      </c>
      <c r="C117" s="11"/>
      <c r="D117" s="24">
        <v>43419</v>
      </c>
    </row>
    <row r="118" spans="1:6" x14ac:dyDescent="0.35">
      <c r="A118" s="24">
        <v>43409</v>
      </c>
      <c r="B118" s="98">
        <v>12</v>
      </c>
      <c r="C118" s="11" t="s">
        <v>147</v>
      </c>
      <c r="D118" s="24"/>
    </row>
    <row r="119" spans="1:6" x14ac:dyDescent="0.35">
      <c r="A119" s="24">
        <v>43412</v>
      </c>
      <c r="B119" s="98">
        <v>70</v>
      </c>
      <c r="C119" s="11" t="s">
        <v>148</v>
      </c>
      <c r="D119" s="24"/>
    </row>
    <row r="120" spans="1:6" x14ac:dyDescent="0.35">
      <c r="A120" s="24">
        <v>43412</v>
      </c>
      <c r="B120" s="98">
        <v>31.28</v>
      </c>
      <c r="C120" s="139" t="s">
        <v>136</v>
      </c>
      <c r="D120" s="24"/>
    </row>
    <row r="121" spans="1:6" x14ac:dyDescent="0.35">
      <c r="A121" s="24">
        <v>43420</v>
      </c>
      <c r="B121" s="98">
        <v>279.38</v>
      </c>
      <c r="C121" s="11" t="s">
        <v>146</v>
      </c>
      <c r="D121" s="24"/>
    </row>
    <row r="122" spans="1:6" x14ac:dyDescent="0.35">
      <c r="A122" s="24">
        <v>43428</v>
      </c>
      <c r="B122" s="98">
        <v>14.99</v>
      </c>
      <c r="C122" s="135" t="s">
        <v>80</v>
      </c>
      <c r="D122" s="24"/>
    </row>
    <row r="123" spans="1:6" x14ac:dyDescent="0.35">
      <c r="A123" s="24">
        <v>43434</v>
      </c>
      <c r="B123" s="98">
        <v>2</v>
      </c>
      <c r="C123" s="11" t="s">
        <v>87</v>
      </c>
      <c r="D123" s="24"/>
    </row>
    <row r="124" spans="1:6" x14ac:dyDescent="0.35">
      <c r="A124" s="26"/>
      <c r="B124" s="102">
        <f>SUM(B118:B123)</f>
        <v>409.65</v>
      </c>
      <c r="C124" s="11"/>
      <c r="D124" s="24">
        <v>43451</v>
      </c>
    </row>
    <row r="125" spans="1:6" x14ac:dyDescent="0.35">
      <c r="A125" s="24">
        <v>43438</v>
      </c>
      <c r="B125" s="98">
        <v>51.65</v>
      </c>
      <c r="C125" s="143" t="s">
        <v>112</v>
      </c>
      <c r="D125" s="24"/>
    </row>
    <row r="126" spans="1:6" x14ac:dyDescent="0.35">
      <c r="A126" s="24">
        <v>43458</v>
      </c>
      <c r="B126" s="98">
        <v>14.99</v>
      </c>
      <c r="C126" s="135" t="s">
        <v>80</v>
      </c>
      <c r="D126" s="24"/>
    </row>
    <row r="127" spans="1:6" x14ac:dyDescent="0.35">
      <c r="A127" s="26"/>
      <c r="B127" s="102">
        <f>SUM(B125:B126)</f>
        <v>66.64</v>
      </c>
      <c r="C127" s="11"/>
      <c r="D127" s="24">
        <v>43480</v>
      </c>
    </row>
    <row r="128" spans="1:6" x14ac:dyDescent="0.35">
      <c r="A128" s="24">
        <v>43473</v>
      </c>
      <c r="B128" s="98">
        <v>31.28</v>
      </c>
      <c r="C128" s="139" t="s">
        <v>136</v>
      </c>
      <c r="D128" s="24"/>
    </row>
    <row r="129" spans="1:4" x14ac:dyDescent="0.35">
      <c r="A129" s="24">
        <v>43489</v>
      </c>
      <c r="B129" s="98">
        <v>14.99</v>
      </c>
      <c r="C129" s="135" t="s">
        <v>80</v>
      </c>
      <c r="D129" s="24"/>
    </row>
    <row r="130" spans="1:4" x14ac:dyDescent="0.35">
      <c r="A130" s="26"/>
      <c r="B130" s="102">
        <f>SUM(B128:B129)</f>
        <v>46.27</v>
      </c>
      <c r="C130" s="11"/>
      <c r="D130" s="24">
        <v>43511</v>
      </c>
    </row>
    <row r="131" spans="1:4" x14ac:dyDescent="0.35">
      <c r="A131" s="24">
        <v>43508</v>
      </c>
      <c r="B131" s="98">
        <v>68.5</v>
      </c>
      <c r="C131" s="11" t="s">
        <v>152</v>
      </c>
      <c r="D131" s="24"/>
    </row>
    <row r="132" spans="1:4" x14ac:dyDescent="0.35">
      <c r="A132" s="24">
        <v>43520</v>
      </c>
      <c r="B132" s="98">
        <v>14.99</v>
      </c>
      <c r="C132" s="135" t="s">
        <v>80</v>
      </c>
      <c r="D132" s="24"/>
    </row>
    <row r="133" spans="1:4" x14ac:dyDescent="0.35">
      <c r="A133" s="24"/>
      <c r="B133" s="98">
        <v>2</v>
      </c>
      <c r="C133" s="11" t="s">
        <v>87</v>
      </c>
      <c r="D133" s="133"/>
    </row>
    <row r="134" spans="1:4" x14ac:dyDescent="0.35">
      <c r="A134" s="26"/>
      <c r="B134" s="102">
        <f>SUM(B131:B133)</f>
        <v>85.49</v>
      </c>
      <c r="C134" s="11"/>
      <c r="D134" s="24">
        <v>43539</v>
      </c>
    </row>
    <row r="135" spans="1:4" x14ac:dyDescent="0.35">
      <c r="A135" s="24">
        <v>43531</v>
      </c>
      <c r="B135" s="98">
        <v>43.29</v>
      </c>
      <c r="C135" s="139" t="s">
        <v>136</v>
      </c>
      <c r="D135" s="24"/>
    </row>
    <row r="136" spans="1:4" x14ac:dyDescent="0.35">
      <c r="A136" s="24">
        <v>43542</v>
      </c>
      <c r="B136" s="98">
        <v>8.9</v>
      </c>
      <c r="C136" s="11" t="s">
        <v>117</v>
      </c>
      <c r="D136" s="24"/>
    </row>
    <row r="137" spans="1:4" x14ac:dyDescent="0.35">
      <c r="A137" s="24">
        <v>43548</v>
      </c>
      <c r="B137" s="98">
        <v>14.99</v>
      </c>
      <c r="C137" s="135" t="s">
        <v>80</v>
      </c>
      <c r="D137" s="24"/>
    </row>
    <row r="138" spans="1:4" x14ac:dyDescent="0.35">
      <c r="A138" s="26"/>
      <c r="B138" s="102">
        <f>SUM(B135:B137)</f>
        <v>67.179999999999993</v>
      </c>
      <c r="C138" s="11"/>
      <c r="D138" s="24">
        <v>43570</v>
      </c>
    </row>
    <row r="139" spans="1:4" x14ac:dyDescent="0.35">
      <c r="A139" s="24">
        <v>43578</v>
      </c>
      <c r="B139" s="98">
        <v>14.99</v>
      </c>
      <c r="C139" s="135" t="s">
        <v>80</v>
      </c>
      <c r="D139" s="24"/>
    </row>
    <row r="140" spans="1:4" x14ac:dyDescent="0.35">
      <c r="A140" s="24"/>
      <c r="B140" s="102">
        <f>SUM(B139)</f>
        <v>14.99</v>
      </c>
      <c r="C140" s="11"/>
      <c r="D140" s="24">
        <v>43600</v>
      </c>
    </row>
    <row r="141" spans="1:4" x14ac:dyDescent="0.35">
      <c r="A141" s="24">
        <v>43585</v>
      </c>
      <c r="B141" s="98">
        <v>8.9</v>
      </c>
      <c r="C141" s="11" t="s">
        <v>154</v>
      </c>
      <c r="D141" s="24"/>
    </row>
    <row r="142" spans="1:4" x14ac:dyDescent="0.35">
      <c r="A142" s="24">
        <v>43587</v>
      </c>
      <c r="B142" s="98">
        <v>8.9</v>
      </c>
      <c r="C142" s="11" t="s">
        <v>153</v>
      </c>
      <c r="D142" s="24"/>
    </row>
    <row r="143" spans="1:4" x14ac:dyDescent="0.35">
      <c r="A143" s="24">
        <v>43593</v>
      </c>
      <c r="B143" s="98">
        <v>31.28</v>
      </c>
      <c r="C143" s="139" t="s">
        <v>136</v>
      </c>
      <c r="D143" s="24"/>
    </row>
    <row r="144" spans="1:4" x14ac:dyDescent="0.35">
      <c r="A144" s="24">
        <v>43609</v>
      </c>
      <c r="B144" s="98">
        <v>14.99</v>
      </c>
      <c r="C144" s="135" t="s">
        <v>80</v>
      </c>
      <c r="D144" s="24"/>
    </row>
    <row r="145" spans="1:4" x14ac:dyDescent="0.35">
      <c r="A145" s="26"/>
      <c r="B145" s="102">
        <f>SUM(B141:B144)</f>
        <v>64.069999999999993</v>
      </c>
      <c r="C145" s="11"/>
      <c r="D145" s="24">
        <v>43631</v>
      </c>
    </row>
    <row r="146" spans="1:4" x14ac:dyDescent="0.35">
      <c r="A146" s="24">
        <v>43620</v>
      </c>
      <c r="B146" s="98">
        <v>53.9</v>
      </c>
      <c r="C146" s="11" t="s">
        <v>157</v>
      </c>
      <c r="D146" s="24"/>
    </row>
    <row r="147" spans="1:4" x14ac:dyDescent="0.35">
      <c r="A147" s="24">
        <v>43640</v>
      </c>
      <c r="B147" s="98">
        <v>14.99</v>
      </c>
      <c r="C147" s="135" t="s">
        <v>80</v>
      </c>
      <c r="D147" s="24"/>
    </row>
    <row r="148" spans="1:4" x14ac:dyDescent="0.35">
      <c r="A148" s="26"/>
      <c r="B148" s="102">
        <f>SUM(B146:B147)</f>
        <v>68.89</v>
      </c>
      <c r="C148" s="11"/>
      <c r="D148" s="24">
        <v>43661</v>
      </c>
    </row>
    <row r="149" spans="1:4" x14ac:dyDescent="0.35">
      <c r="A149" s="24">
        <v>43651</v>
      </c>
      <c r="B149" s="98">
        <v>31.28</v>
      </c>
      <c r="C149" s="140" t="s">
        <v>136</v>
      </c>
      <c r="D149" s="11"/>
    </row>
    <row r="150" spans="1:4" x14ac:dyDescent="0.35">
      <c r="A150" s="24">
        <v>43670</v>
      </c>
      <c r="B150" s="98">
        <v>14.99</v>
      </c>
      <c r="C150" s="135" t="s">
        <v>80</v>
      </c>
    </row>
    <row r="151" spans="1:4" x14ac:dyDescent="0.35">
      <c r="A151" s="26"/>
      <c r="B151" s="102">
        <f>SUM(B149:B150)</f>
        <v>46.27</v>
      </c>
      <c r="C151" s="11"/>
      <c r="D151" s="24">
        <v>43692</v>
      </c>
    </row>
    <row r="152" spans="1:4" x14ac:dyDescent="0.35">
      <c r="A152" s="24">
        <v>43679</v>
      </c>
      <c r="B152" s="98">
        <v>53.9</v>
      </c>
      <c r="C152" s="11" t="s">
        <v>157</v>
      </c>
      <c r="D152" s="24"/>
    </row>
    <row r="153" spans="1:4" x14ac:dyDescent="0.35">
      <c r="A153" s="24">
        <v>43700</v>
      </c>
      <c r="B153" s="98">
        <v>14.99</v>
      </c>
      <c r="C153" s="135" t="s">
        <v>80</v>
      </c>
      <c r="D153" s="24"/>
    </row>
    <row r="154" spans="1:4" x14ac:dyDescent="0.35">
      <c r="A154" s="24">
        <v>43704</v>
      </c>
      <c r="B154" s="98">
        <v>30.5</v>
      </c>
      <c r="C154" s="11" t="s">
        <v>160</v>
      </c>
      <c r="D154" s="24"/>
    </row>
    <row r="155" spans="1:4" x14ac:dyDescent="0.35">
      <c r="A155" s="24"/>
      <c r="B155" s="98">
        <v>2</v>
      </c>
      <c r="C155" s="11" t="s">
        <v>87</v>
      </c>
      <c r="D155" s="24"/>
    </row>
    <row r="156" spans="1:4" s="7" customFormat="1" x14ac:dyDescent="0.35">
      <c r="A156" s="131"/>
      <c r="B156" s="102">
        <f>SUM(B152:B155)</f>
        <v>101.39</v>
      </c>
      <c r="C156" s="126"/>
      <c r="D156" s="127">
        <v>43723</v>
      </c>
    </row>
    <row r="157" spans="1:4" s="7" customFormat="1" x14ac:dyDescent="0.35">
      <c r="A157" s="127">
        <v>43714</v>
      </c>
      <c r="B157" s="98">
        <v>31.28</v>
      </c>
      <c r="C157" s="139" t="s">
        <v>136</v>
      </c>
      <c r="D157" s="127"/>
    </row>
    <row r="158" spans="1:4" s="7" customFormat="1" x14ac:dyDescent="0.35">
      <c r="A158" s="127">
        <v>43725</v>
      </c>
      <c r="B158" s="98">
        <v>10</v>
      </c>
      <c r="C158" s="126" t="s">
        <v>161</v>
      </c>
      <c r="D158" s="127"/>
    </row>
    <row r="159" spans="1:4" s="7" customFormat="1" x14ac:dyDescent="0.35">
      <c r="A159" s="127">
        <v>43733</v>
      </c>
      <c r="B159" s="98">
        <v>14.99</v>
      </c>
      <c r="C159" s="135" t="s">
        <v>80</v>
      </c>
      <c r="D159" s="127"/>
    </row>
    <row r="160" spans="1:4" s="7" customFormat="1" x14ac:dyDescent="0.35">
      <c r="A160" s="131"/>
      <c r="B160" s="102">
        <f>SUM(B157:B159)</f>
        <v>56.27</v>
      </c>
      <c r="C160" s="126"/>
      <c r="D160" s="127">
        <v>43753</v>
      </c>
    </row>
    <row r="161" spans="1:4" x14ac:dyDescent="0.35">
      <c r="A161" s="24">
        <v>43741</v>
      </c>
      <c r="B161" s="98">
        <v>19.5</v>
      </c>
      <c r="C161" s="11" t="s">
        <v>162</v>
      </c>
      <c r="D161" s="24"/>
    </row>
    <row r="162" spans="1:4" x14ac:dyDescent="0.35">
      <c r="A162" s="24">
        <v>43748</v>
      </c>
      <c r="B162" s="98">
        <v>100</v>
      </c>
      <c r="C162" s="11" t="s">
        <v>164</v>
      </c>
      <c r="D162" s="24"/>
    </row>
    <row r="163" spans="1:4" x14ac:dyDescent="0.35">
      <c r="A163" s="24">
        <v>43752</v>
      </c>
      <c r="B163" s="98">
        <v>1364</v>
      </c>
      <c r="C163" s="11" t="s">
        <v>163</v>
      </c>
      <c r="D163" s="24"/>
    </row>
    <row r="164" spans="1:4" x14ac:dyDescent="0.35">
      <c r="A164" s="24">
        <v>43762</v>
      </c>
      <c r="B164" s="98">
        <v>14.99</v>
      </c>
      <c r="C164" s="135" t="s">
        <v>80</v>
      </c>
      <c r="D164" s="24"/>
    </row>
    <row r="165" spans="1:4" x14ac:dyDescent="0.35">
      <c r="A165" s="24"/>
      <c r="B165" s="98">
        <v>2</v>
      </c>
      <c r="C165" s="11" t="s">
        <v>87</v>
      </c>
      <c r="D165" s="24"/>
    </row>
    <row r="166" spans="1:4" x14ac:dyDescent="0.35">
      <c r="A166" s="26"/>
      <c r="B166" s="102">
        <f>SUM(B161:B165)</f>
        <v>1500.49</v>
      </c>
      <c r="C166" s="11"/>
      <c r="D166" s="24">
        <v>43784</v>
      </c>
    </row>
    <row r="167" spans="1:4" x14ac:dyDescent="0.35">
      <c r="A167" s="24">
        <v>43781</v>
      </c>
      <c r="B167" s="98">
        <v>31.28</v>
      </c>
      <c r="C167" s="139" t="s">
        <v>136</v>
      </c>
      <c r="D167" s="24"/>
    </row>
    <row r="168" spans="1:4" x14ac:dyDescent="0.35">
      <c r="A168" s="24">
        <v>43793</v>
      </c>
      <c r="B168" s="98">
        <v>14.99</v>
      </c>
      <c r="C168" s="135" t="s">
        <v>80</v>
      </c>
      <c r="D168" s="24"/>
    </row>
    <row r="169" spans="1:4" x14ac:dyDescent="0.35">
      <c r="A169" s="26"/>
      <c r="B169" s="102">
        <f>SUM(B167:B168)</f>
        <v>46.27</v>
      </c>
      <c r="C169" s="11"/>
      <c r="D169" s="24">
        <v>43814</v>
      </c>
    </row>
    <row r="170" spans="1:4" x14ac:dyDescent="0.35">
      <c r="A170" s="24">
        <v>43781</v>
      </c>
      <c r="B170" s="98">
        <v>40.950000000000003</v>
      </c>
      <c r="C170" s="11" t="s">
        <v>168</v>
      </c>
      <c r="D170" s="24"/>
    </row>
    <row r="171" spans="1:4" x14ac:dyDescent="0.35">
      <c r="A171" s="24"/>
      <c r="B171" s="98"/>
      <c r="C171" s="11"/>
      <c r="D171" s="24"/>
    </row>
    <row r="172" spans="1:4" x14ac:dyDescent="0.35">
      <c r="A172" s="24">
        <v>43803</v>
      </c>
      <c r="B172" s="98">
        <v>51.65</v>
      </c>
      <c r="C172" s="143" t="s">
        <v>165</v>
      </c>
      <c r="D172" s="24"/>
    </row>
    <row r="173" spans="1:4" x14ac:dyDescent="0.35">
      <c r="A173" s="24">
        <v>43808</v>
      </c>
      <c r="B173" s="98">
        <v>3.6</v>
      </c>
      <c r="C173" s="11" t="s">
        <v>166</v>
      </c>
      <c r="D173" s="24"/>
    </row>
    <row r="174" spans="1:4" x14ac:dyDescent="0.35">
      <c r="A174" s="24">
        <v>43811</v>
      </c>
      <c r="B174" s="98">
        <v>15</v>
      </c>
      <c r="C174" s="11" t="s">
        <v>167</v>
      </c>
      <c r="D174" s="24"/>
    </row>
    <row r="175" spans="1:4" x14ac:dyDescent="0.35">
      <c r="A175" s="24">
        <v>43823</v>
      </c>
      <c r="B175" s="98">
        <v>14.99</v>
      </c>
      <c r="C175" s="135" t="s">
        <v>80</v>
      </c>
      <c r="D175" s="24"/>
    </row>
    <row r="176" spans="1:4" x14ac:dyDescent="0.35">
      <c r="A176" s="24"/>
      <c r="B176" s="98">
        <v>2</v>
      </c>
      <c r="C176" s="11" t="s">
        <v>87</v>
      </c>
      <c r="D176" s="24"/>
    </row>
    <row r="177" spans="1:6" x14ac:dyDescent="0.35">
      <c r="A177" s="26"/>
      <c r="B177" s="102">
        <f>SUM(B172:B176)</f>
        <v>87.24</v>
      </c>
      <c r="C177" s="11"/>
      <c r="D177" s="24">
        <v>43845</v>
      </c>
    </row>
    <row r="178" spans="1:6" x14ac:dyDescent="0.35">
      <c r="A178" s="134">
        <v>43853</v>
      </c>
      <c r="B178" s="108">
        <v>14.99</v>
      </c>
      <c r="C178" s="135" t="s">
        <v>80</v>
      </c>
      <c r="D178" s="24"/>
    </row>
    <row r="179" spans="1:6" x14ac:dyDescent="0.35">
      <c r="A179" s="24">
        <v>43853</v>
      </c>
      <c r="B179" s="98">
        <v>26.5</v>
      </c>
      <c r="C179" s="11" t="s">
        <v>169</v>
      </c>
      <c r="D179" s="24"/>
    </row>
    <row r="180" spans="1:6" x14ac:dyDescent="0.35">
      <c r="A180" s="24">
        <v>43845</v>
      </c>
      <c r="B180" s="98">
        <v>31.28</v>
      </c>
      <c r="C180" s="139" t="s">
        <v>136</v>
      </c>
      <c r="D180" s="24"/>
    </row>
    <row r="181" spans="1:6" x14ac:dyDescent="0.35">
      <c r="A181" s="26"/>
      <c r="B181" s="102">
        <f>SUM(B178:B180)</f>
        <v>72.77000000000001</v>
      </c>
      <c r="C181" s="11"/>
      <c r="D181" s="24">
        <v>43876</v>
      </c>
    </row>
    <row r="182" spans="1:6" x14ac:dyDescent="0.35">
      <c r="A182" s="24">
        <v>43884</v>
      </c>
      <c r="B182" s="98">
        <v>14.99</v>
      </c>
      <c r="C182" s="135" t="s">
        <v>80</v>
      </c>
      <c r="D182" s="24"/>
    </row>
    <row r="183" spans="1:6" x14ac:dyDescent="0.35">
      <c r="A183" s="24"/>
      <c r="B183" s="102">
        <f>SUM(B182)</f>
        <v>14.99</v>
      </c>
      <c r="C183" s="126"/>
      <c r="D183" s="24">
        <v>43905</v>
      </c>
    </row>
    <row r="184" spans="1:6" x14ac:dyDescent="0.35">
      <c r="A184" s="24">
        <v>43896</v>
      </c>
      <c r="B184" s="98">
        <v>14.99</v>
      </c>
      <c r="C184" s="135" t="s">
        <v>80</v>
      </c>
      <c r="D184" s="24"/>
    </row>
    <row r="185" spans="1:6" x14ac:dyDescent="0.35">
      <c r="A185" s="24">
        <v>43914</v>
      </c>
      <c r="B185" s="98">
        <v>31.28</v>
      </c>
      <c r="C185" s="139" t="s">
        <v>136</v>
      </c>
      <c r="D185" s="24"/>
      <c r="E185" s="136"/>
      <c r="F185" s="7"/>
    </row>
    <row r="186" spans="1:6" x14ac:dyDescent="0.35">
      <c r="A186" s="26"/>
      <c r="B186" s="102">
        <f>SUM(B184:B185)</f>
        <v>46.27</v>
      </c>
      <c r="C186" s="11"/>
      <c r="D186" s="24">
        <v>43936</v>
      </c>
    </row>
    <row r="187" spans="1:6" x14ac:dyDescent="0.35">
      <c r="A187" s="24">
        <v>43944</v>
      </c>
      <c r="B187" s="98">
        <v>14.99</v>
      </c>
      <c r="C187" s="135" t="s">
        <v>80</v>
      </c>
      <c r="D187" s="24"/>
    </row>
    <row r="188" spans="1:6" x14ac:dyDescent="0.35">
      <c r="A188" s="24"/>
      <c r="B188" s="102">
        <f>SUM(B187)</f>
        <v>14.99</v>
      </c>
      <c r="C188" s="11"/>
      <c r="D188" s="24">
        <v>43966</v>
      </c>
    </row>
    <row r="189" spans="1:6" x14ac:dyDescent="0.35">
      <c r="A189" s="24">
        <v>43975</v>
      </c>
      <c r="B189" s="98">
        <v>14.99</v>
      </c>
      <c r="C189" s="135" t="s">
        <v>80</v>
      </c>
      <c r="D189" s="24"/>
    </row>
    <row r="190" spans="1:6" x14ac:dyDescent="0.35">
      <c r="A190" s="24">
        <v>43959</v>
      </c>
      <c r="B190" s="98">
        <v>26.52</v>
      </c>
      <c r="C190" s="139" t="s">
        <v>136</v>
      </c>
      <c r="D190" s="24"/>
    </row>
    <row r="191" spans="1:6" x14ac:dyDescent="0.35">
      <c r="A191" s="26"/>
      <c r="B191" s="102">
        <f>SUM(B189:B190)</f>
        <v>41.51</v>
      </c>
      <c r="C191" s="11"/>
      <c r="D191" s="24">
        <v>43997</v>
      </c>
    </row>
    <row r="192" spans="1:6" x14ac:dyDescent="0.35">
      <c r="A192" s="24">
        <v>44006</v>
      </c>
      <c r="B192" s="98">
        <v>14.99</v>
      </c>
      <c r="C192" s="135" t="s">
        <v>80</v>
      </c>
      <c r="D192" s="24"/>
    </row>
    <row r="193" spans="1:4" x14ac:dyDescent="0.35">
      <c r="A193" s="26"/>
      <c r="B193" s="102">
        <f>SUM(B192)</f>
        <v>14.99</v>
      </c>
      <c r="C193" s="11"/>
      <c r="D193" s="24">
        <v>44027</v>
      </c>
    </row>
    <row r="194" spans="1:4" x14ac:dyDescent="0.35">
      <c r="A194" s="24">
        <v>44019</v>
      </c>
      <c r="B194" s="98">
        <v>26.52</v>
      </c>
      <c r="C194" s="139" t="s">
        <v>136</v>
      </c>
      <c r="D194" s="24"/>
    </row>
    <row r="195" spans="1:4" x14ac:dyDescent="0.35">
      <c r="A195" s="24">
        <v>44035</v>
      </c>
      <c r="B195" s="98">
        <v>14.99</v>
      </c>
      <c r="C195" s="135" t="s">
        <v>80</v>
      </c>
      <c r="D195" s="24"/>
    </row>
    <row r="196" spans="1:4" x14ac:dyDescent="0.35">
      <c r="A196" s="26"/>
      <c r="B196" s="102">
        <f>SUM(B194:B195)</f>
        <v>41.51</v>
      </c>
      <c r="C196" s="11"/>
      <c r="D196" s="24">
        <v>44058</v>
      </c>
    </row>
    <row r="197" spans="1:4" x14ac:dyDescent="0.35">
      <c r="A197" s="24">
        <v>44067</v>
      </c>
      <c r="B197" s="98">
        <v>45.9</v>
      </c>
      <c r="C197" s="11" t="s">
        <v>185</v>
      </c>
      <c r="D197" s="24"/>
    </row>
    <row r="198" spans="1:4" x14ac:dyDescent="0.35">
      <c r="A198" s="24">
        <v>44067</v>
      </c>
      <c r="B198" s="98">
        <v>14.99</v>
      </c>
      <c r="C198" s="135" t="s">
        <v>80</v>
      </c>
      <c r="D198" s="24"/>
    </row>
    <row r="199" spans="1:4" x14ac:dyDescent="0.35">
      <c r="A199" s="24">
        <v>44063</v>
      </c>
      <c r="B199" s="98">
        <v>30.5</v>
      </c>
      <c r="C199" s="11" t="s">
        <v>184</v>
      </c>
      <c r="D199" s="24"/>
    </row>
    <row r="200" spans="1:4" x14ac:dyDescent="0.35">
      <c r="A200" s="24">
        <v>44074</v>
      </c>
      <c r="B200" s="98">
        <v>2</v>
      </c>
      <c r="C200" s="11" t="s">
        <v>87</v>
      </c>
      <c r="D200" s="24"/>
    </row>
    <row r="201" spans="1:4" x14ac:dyDescent="0.35">
      <c r="A201" s="26"/>
      <c r="B201" s="102">
        <f>SUM(B197:B200)</f>
        <v>93.39</v>
      </c>
      <c r="C201" s="11"/>
      <c r="D201" s="24">
        <v>44089</v>
      </c>
    </row>
    <row r="202" spans="1:4" x14ac:dyDescent="0.35">
      <c r="A202" s="24">
        <v>44081</v>
      </c>
      <c r="B202" s="98">
        <v>26.52</v>
      </c>
      <c r="C202" s="139" t="s">
        <v>136</v>
      </c>
      <c r="D202" s="24"/>
    </row>
    <row r="203" spans="1:4" x14ac:dyDescent="0.35">
      <c r="A203" s="24">
        <v>44097</v>
      </c>
      <c r="B203" s="98">
        <v>14.99</v>
      </c>
      <c r="C203" s="135" t="s">
        <v>80</v>
      </c>
      <c r="D203" s="24"/>
    </row>
    <row r="204" spans="1:4" x14ac:dyDescent="0.35">
      <c r="A204" s="26"/>
      <c r="B204" s="102">
        <f>SUM(B202:B203)</f>
        <v>41.51</v>
      </c>
      <c r="C204" s="11"/>
      <c r="D204" s="24">
        <v>44119</v>
      </c>
    </row>
    <row r="205" spans="1:4" x14ac:dyDescent="0.35">
      <c r="A205" s="24">
        <v>44127</v>
      </c>
      <c r="B205" s="98">
        <v>14.99</v>
      </c>
      <c r="C205" s="135" t="s">
        <v>80</v>
      </c>
      <c r="D205" s="24"/>
    </row>
    <row r="206" spans="1:4" x14ac:dyDescent="0.35">
      <c r="A206" s="26"/>
      <c r="B206" s="102">
        <f>SUM(B205)</f>
        <v>14.99</v>
      </c>
      <c r="C206" s="11"/>
      <c r="D206" s="24">
        <v>44150</v>
      </c>
    </row>
    <row r="207" spans="1:4" x14ac:dyDescent="0.35">
      <c r="A207" s="24">
        <v>44141</v>
      </c>
      <c r="B207" s="98">
        <v>26.52</v>
      </c>
      <c r="C207" s="139" t="s">
        <v>136</v>
      </c>
      <c r="D207" s="24"/>
    </row>
    <row r="208" spans="1:4" x14ac:dyDescent="0.35">
      <c r="A208" s="24">
        <v>44159</v>
      </c>
      <c r="B208" s="98">
        <v>14.99</v>
      </c>
      <c r="C208" s="135" t="s">
        <v>80</v>
      </c>
      <c r="D208" s="24"/>
    </row>
    <row r="209" spans="1:4" x14ac:dyDescent="0.35">
      <c r="A209" s="26"/>
      <c r="B209" s="102">
        <f>SUM(B207:B208)</f>
        <v>41.51</v>
      </c>
      <c r="C209" s="11"/>
      <c r="D209" s="24">
        <v>44180</v>
      </c>
    </row>
    <row r="210" spans="1:4" x14ac:dyDescent="0.35">
      <c r="A210" s="24">
        <v>44169</v>
      </c>
      <c r="B210" s="98">
        <v>51.65</v>
      </c>
      <c r="C210" s="143" t="s">
        <v>165</v>
      </c>
      <c r="D210" s="24"/>
    </row>
    <row r="211" spans="1:4" x14ac:dyDescent="0.35">
      <c r="A211" s="24">
        <v>44175</v>
      </c>
      <c r="B211" s="98">
        <v>139</v>
      </c>
      <c r="C211" s="11" t="s">
        <v>186</v>
      </c>
      <c r="D211" s="24"/>
    </row>
    <row r="212" spans="1:4" x14ac:dyDescent="0.35">
      <c r="A212" s="24">
        <v>44175</v>
      </c>
      <c r="B212" s="98">
        <v>3.6</v>
      </c>
      <c r="C212" s="11" t="s">
        <v>187</v>
      </c>
      <c r="D212" s="24"/>
    </row>
    <row r="213" spans="1:4" x14ac:dyDescent="0.35">
      <c r="A213" s="24">
        <v>44189</v>
      </c>
      <c r="B213" s="98">
        <v>14.99</v>
      </c>
      <c r="C213" s="135" t="s">
        <v>80</v>
      </c>
      <c r="D213" s="24"/>
    </row>
    <row r="214" spans="1:4" x14ac:dyDescent="0.35">
      <c r="A214" s="24">
        <v>44196</v>
      </c>
      <c r="B214" s="98">
        <v>2</v>
      </c>
      <c r="C214" s="126" t="s">
        <v>87</v>
      </c>
      <c r="D214" s="24"/>
    </row>
    <row r="215" spans="1:4" x14ac:dyDescent="0.35">
      <c r="A215" s="26"/>
      <c r="B215" s="102">
        <f>SUM(B210:B214)</f>
        <v>211.24</v>
      </c>
      <c r="C215" s="11"/>
      <c r="D215" s="24">
        <v>44211</v>
      </c>
    </row>
    <row r="216" spans="1:4" x14ac:dyDescent="0.35">
      <c r="A216" s="24">
        <v>44211</v>
      </c>
      <c r="B216" s="98">
        <v>26.52</v>
      </c>
      <c r="C216" s="141" t="s">
        <v>136</v>
      </c>
      <c r="D216" s="24"/>
    </row>
    <row r="217" spans="1:4" x14ac:dyDescent="0.35">
      <c r="A217" s="24">
        <v>44220</v>
      </c>
      <c r="B217" s="98">
        <v>14.99</v>
      </c>
      <c r="C217" s="135" t="s">
        <v>80</v>
      </c>
      <c r="D217" s="24"/>
    </row>
    <row r="218" spans="1:4" x14ac:dyDescent="0.35">
      <c r="A218" s="26"/>
      <c r="B218" s="102">
        <f>SUM(B216:B217)</f>
        <v>41.51</v>
      </c>
      <c r="C218" s="11"/>
      <c r="D218" s="24">
        <v>44242</v>
      </c>
    </row>
    <row r="219" spans="1:4" x14ac:dyDescent="0.35">
      <c r="A219" s="24">
        <v>44251</v>
      </c>
      <c r="B219" s="98">
        <v>14.99</v>
      </c>
      <c r="C219" s="135" t="s">
        <v>80</v>
      </c>
      <c r="D219" s="24"/>
    </row>
    <row r="220" spans="1:4" x14ac:dyDescent="0.35">
      <c r="A220" s="24">
        <v>44253</v>
      </c>
      <c r="B220" s="98">
        <v>45.9</v>
      </c>
      <c r="C220" s="11" t="s">
        <v>185</v>
      </c>
      <c r="D220" s="24"/>
    </row>
    <row r="221" spans="1:4" x14ac:dyDescent="0.35">
      <c r="A221" s="26"/>
      <c r="B221" s="102">
        <f>SUM(B219:B220)</f>
        <v>60.89</v>
      </c>
      <c r="C221" s="11"/>
      <c r="D221" s="24">
        <v>44270</v>
      </c>
    </row>
    <row r="222" spans="1:4" x14ac:dyDescent="0.35">
      <c r="A222" s="24">
        <v>44257</v>
      </c>
      <c r="B222" s="98">
        <v>8.9</v>
      </c>
      <c r="C222" s="11" t="s">
        <v>188</v>
      </c>
      <c r="D222" s="24"/>
    </row>
    <row r="223" spans="1:4" x14ac:dyDescent="0.35">
      <c r="A223" s="24">
        <v>44263</v>
      </c>
      <c r="B223" s="98">
        <v>26.52</v>
      </c>
      <c r="C223" s="141" t="s">
        <v>136</v>
      </c>
      <c r="D223" s="24"/>
    </row>
    <row r="224" spans="1:4" x14ac:dyDescent="0.35">
      <c r="A224" s="24">
        <v>44279</v>
      </c>
      <c r="B224" s="98">
        <v>14.99</v>
      </c>
      <c r="C224" s="135" t="s">
        <v>80</v>
      </c>
      <c r="D224" s="24"/>
    </row>
    <row r="225" spans="1:4" x14ac:dyDescent="0.35">
      <c r="A225" s="26"/>
      <c r="B225" s="102">
        <f>SUM(B222:B224)</f>
        <v>50.410000000000004</v>
      </c>
      <c r="C225" s="11"/>
      <c r="D225" s="24">
        <v>44301</v>
      </c>
    </row>
    <row r="226" spans="1:4" x14ac:dyDescent="0.35">
      <c r="A226" s="24">
        <v>44310</v>
      </c>
      <c r="B226" s="98">
        <v>14.99</v>
      </c>
      <c r="C226" s="135" t="s">
        <v>80</v>
      </c>
      <c r="D226" s="126"/>
    </row>
    <row r="227" spans="1:4" x14ac:dyDescent="0.35">
      <c r="A227" s="26"/>
      <c r="B227" s="102">
        <f>SUM(B226)</f>
        <v>14.99</v>
      </c>
      <c r="C227" s="11"/>
      <c r="D227" s="24">
        <v>44331</v>
      </c>
    </row>
    <row r="228" spans="1:4" x14ac:dyDescent="0.35">
      <c r="A228" s="24">
        <v>44324</v>
      </c>
      <c r="B228" s="98">
        <v>26.52</v>
      </c>
      <c r="C228" s="141" t="s">
        <v>136</v>
      </c>
      <c r="D228" s="24"/>
    </row>
    <row r="229" spans="1:4" x14ac:dyDescent="0.35">
      <c r="A229" s="24">
        <v>44340</v>
      </c>
      <c r="B229" s="98">
        <v>14.99</v>
      </c>
      <c r="C229" s="135" t="s">
        <v>80</v>
      </c>
      <c r="D229" s="24"/>
    </row>
    <row r="230" spans="1:4" x14ac:dyDescent="0.35">
      <c r="A230" s="26"/>
      <c r="B230" s="102">
        <f>SUM(B228:B229)</f>
        <v>41.51</v>
      </c>
      <c r="C230" s="11"/>
      <c r="D230" s="24">
        <v>44362</v>
      </c>
    </row>
    <row r="231" spans="1:4" x14ac:dyDescent="0.35">
      <c r="A231" s="24">
        <v>44386</v>
      </c>
      <c r="B231" s="98">
        <v>26.52</v>
      </c>
      <c r="C231" s="141" t="s">
        <v>136</v>
      </c>
      <c r="D231" s="24"/>
    </row>
    <row r="232" spans="1:4" x14ac:dyDescent="0.35">
      <c r="A232" s="24">
        <v>44370</v>
      </c>
      <c r="B232" s="98">
        <v>14.99</v>
      </c>
      <c r="C232" s="135" t="s">
        <v>80</v>
      </c>
      <c r="D232" s="24"/>
    </row>
    <row r="233" spans="1:4" x14ac:dyDescent="0.35">
      <c r="A233" s="26"/>
      <c r="B233" s="102">
        <f>SUM(B231:B232)</f>
        <v>41.51</v>
      </c>
      <c r="C233" s="11"/>
      <c r="D233" s="24">
        <v>44392</v>
      </c>
    </row>
    <row r="234" spans="1:4" x14ac:dyDescent="0.35">
      <c r="A234" s="24">
        <v>44428</v>
      </c>
      <c r="B234" s="98">
        <v>30.5</v>
      </c>
      <c r="C234" s="11" t="s">
        <v>184</v>
      </c>
      <c r="D234" s="24"/>
    </row>
    <row r="235" spans="1:4" x14ac:dyDescent="0.35">
      <c r="A235" s="24">
        <v>44433</v>
      </c>
      <c r="B235" s="98">
        <v>14.99</v>
      </c>
      <c r="C235" s="135" t="s">
        <v>80</v>
      </c>
      <c r="D235" s="24">
        <v>44454</v>
      </c>
    </row>
    <row r="236" spans="1:4" x14ac:dyDescent="0.35">
      <c r="A236" s="26"/>
      <c r="B236" s="102">
        <f>SUM(B234:B235)</f>
        <v>45.49</v>
      </c>
      <c r="C236" s="11"/>
      <c r="D236" s="24"/>
    </row>
    <row r="237" spans="1:4" x14ac:dyDescent="0.35">
      <c r="A237" s="24">
        <v>44439</v>
      </c>
      <c r="B237" s="98">
        <v>2</v>
      </c>
      <c r="C237" s="11" t="s">
        <v>215</v>
      </c>
      <c r="D237" s="24"/>
    </row>
    <row r="238" spans="1:4" x14ac:dyDescent="0.35">
      <c r="A238" s="24">
        <v>44439</v>
      </c>
      <c r="B238" s="98">
        <v>8.8000000000000007</v>
      </c>
      <c r="C238" s="11" t="s">
        <v>231</v>
      </c>
      <c r="D238" s="24"/>
    </row>
    <row r="239" spans="1:4" x14ac:dyDescent="0.35">
      <c r="A239" s="24">
        <v>44447</v>
      </c>
      <c r="B239" s="98">
        <v>38.520000000000003</v>
      </c>
      <c r="C239" s="139" t="s">
        <v>136</v>
      </c>
      <c r="D239" s="24"/>
    </row>
    <row r="240" spans="1:4" x14ac:dyDescent="0.35">
      <c r="A240" s="24">
        <v>44467</v>
      </c>
      <c r="B240" s="98">
        <v>14.99</v>
      </c>
      <c r="C240" s="135" t="s">
        <v>78</v>
      </c>
      <c r="D240" s="24"/>
    </row>
    <row r="241" spans="1:4" x14ac:dyDescent="0.35">
      <c r="A241" s="24">
        <v>44455</v>
      </c>
      <c r="B241" s="98">
        <v>-12.91</v>
      </c>
      <c r="C241" s="11" t="s">
        <v>232</v>
      </c>
      <c r="D241" s="24"/>
    </row>
    <row r="242" spans="1:4" x14ac:dyDescent="0.35">
      <c r="A242" s="24">
        <v>44464</v>
      </c>
      <c r="B242" s="98">
        <v>-0.9</v>
      </c>
      <c r="C242" s="11" t="s">
        <v>233</v>
      </c>
      <c r="D242" s="24"/>
    </row>
    <row r="243" spans="1:4" x14ac:dyDescent="0.35">
      <c r="A243" s="24">
        <v>44467</v>
      </c>
      <c r="B243" s="98">
        <v>78.78</v>
      </c>
      <c r="C243" s="11" t="s">
        <v>234</v>
      </c>
      <c r="D243" s="24"/>
    </row>
    <row r="244" spans="1:4" x14ac:dyDescent="0.35">
      <c r="A244" s="26"/>
      <c r="B244" s="102">
        <v>129.28</v>
      </c>
      <c r="C244" s="11"/>
      <c r="D244" s="24">
        <v>44484</v>
      </c>
    </row>
    <row r="245" spans="1:4" x14ac:dyDescent="0.35">
      <c r="A245" s="24">
        <v>44470</v>
      </c>
      <c r="B245" s="98">
        <v>2</v>
      </c>
      <c r="C245" s="11" t="s">
        <v>215</v>
      </c>
      <c r="D245" s="24"/>
    </row>
    <row r="246" spans="1:4" x14ac:dyDescent="0.35">
      <c r="A246" s="24">
        <v>44481</v>
      </c>
      <c r="B246" s="98">
        <v>51.65</v>
      </c>
      <c r="C246" s="11" t="s">
        <v>235</v>
      </c>
      <c r="D246" s="24"/>
    </row>
    <row r="247" spans="1:4" x14ac:dyDescent="0.35">
      <c r="A247" s="24">
        <v>44484</v>
      </c>
      <c r="B247" s="98">
        <v>139</v>
      </c>
      <c r="C247" s="11" t="s">
        <v>236</v>
      </c>
      <c r="D247" s="24"/>
    </row>
    <row r="248" spans="1:4" x14ac:dyDescent="0.35">
      <c r="A248" s="24">
        <v>44493</v>
      </c>
      <c r="B248" s="98">
        <v>14.99</v>
      </c>
      <c r="C248" s="11" t="s">
        <v>78</v>
      </c>
      <c r="D248" s="24"/>
    </row>
    <row r="249" spans="1:4" x14ac:dyDescent="0.35">
      <c r="A249" s="26"/>
      <c r="B249" s="102">
        <v>207.64</v>
      </c>
      <c r="C249" s="11"/>
      <c r="D249" s="24">
        <v>44515</v>
      </c>
    </row>
    <row r="250" spans="1:4" x14ac:dyDescent="0.35">
      <c r="A250" s="24">
        <v>44500</v>
      </c>
      <c r="B250" s="98">
        <v>2</v>
      </c>
      <c r="C250" s="11" t="s">
        <v>215</v>
      </c>
      <c r="D250" s="24"/>
    </row>
    <row r="251" spans="1:4" x14ac:dyDescent="0.35">
      <c r="A251" s="24">
        <v>44516</v>
      </c>
      <c r="B251" s="98">
        <v>64.95</v>
      </c>
      <c r="C251" s="11" t="s">
        <v>237</v>
      </c>
      <c r="D251" s="24"/>
    </row>
    <row r="252" spans="1:4" x14ac:dyDescent="0.35">
      <c r="A252" s="24">
        <v>44524</v>
      </c>
      <c r="B252" s="98">
        <v>14.99</v>
      </c>
      <c r="C252" s="11" t="s">
        <v>80</v>
      </c>
      <c r="D252" s="24"/>
    </row>
    <row r="253" spans="1:4" x14ac:dyDescent="0.35">
      <c r="A253" s="26"/>
      <c r="B253" s="102">
        <v>81.94</v>
      </c>
      <c r="C253" s="11"/>
      <c r="D253" s="24">
        <v>44545</v>
      </c>
    </row>
    <row r="254" spans="1:4" x14ac:dyDescent="0.35">
      <c r="A254" s="24">
        <v>44530</v>
      </c>
      <c r="B254" s="98">
        <v>14.99</v>
      </c>
      <c r="C254" s="11" t="s">
        <v>80</v>
      </c>
      <c r="D254" s="24"/>
    </row>
    <row r="255" spans="1:4" x14ac:dyDescent="0.35">
      <c r="A255" s="26"/>
      <c r="B255" s="102">
        <v>14.99</v>
      </c>
      <c r="C255" s="11"/>
      <c r="D255" s="24">
        <v>44578</v>
      </c>
    </row>
    <row r="256" spans="1:4" x14ac:dyDescent="0.35">
      <c r="A256" s="26"/>
      <c r="B256" s="102"/>
      <c r="C256" s="11"/>
      <c r="D256" s="24"/>
    </row>
    <row r="257" spans="1:4" x14ac:dyDescent="0.35">
      <c r="A257" s="26"/>
      <c r="B257" s="102"/>
      <c r="C257" s="11"/>
      <c r="D257" s="24"/>
    </row>
    <row r="258" spans="1:4" x14ac:dyDescent="0.35">
      <c r="A258" s="26"/>
      <c r="B258" s="102"/>
      <c r="C258" s="11"/>
      <c r="D258" s="24"/>
    </row>
    <row r="259" spans="1:4" x14ac:dyDescent="0.35">
      <c r="A259" s="26"/>
      <c r="B259" s="102"/>
      <c r="C259" s="11"/>
      <c r="D259" s="24"/>
    </row>
    <row r="260" spans="1:4" x14ac:dyDescent="0.35">
      <c r="A260" s="26"/>
      <c r="B260" s="102"/>
      <c r="C260" s="11"/>
      <c r="D260" s="24"/>
    </row>
    <row r="261" spans="1:4" x14ac:dyDescent="0.35">
      <c r="A261" s="26"/>
      <c r="B261" s="102"/>
      <c r="C261" s="11"/>
      <c r="D261" s="24"/>
    </row>
    <row r="262" spans="1:4" x14ac:dyDescent="0.35">
      <c r="A262" s="26"/>
      <c r="B262" s="102"/>
      <c r="C262" s="11"/>
      <c r="D262" s="24"/>
    </row>
    <row r="263" spans="1:4" x14ac:dyDescent="0.35">
      <c r="A263" s="26"/>
      <c r="B263" s="102"/>
      <c r="C263" s="11"/>
      <c r="D263" s="24"/>
    </row>
    <row r="264" spans="1:4" x14ac:dyDescent="0.35">
      <c r="A264" s="26"/>
      <c r="B264" s="102"/>
      <c r="C264" s="11"/>
      <c r="D264" s="24"/>
    </row>
    <row r="265" spans="1:4" x14ac:dyDescent="0.35">
      <c r="A265" s="26"/>
      <c r="B265" s="102"/>
      <c r="C265" s="11"/>
      <c r="D265" s="24"/>
    </row>
    <row r="266" spans="1:4" x14ac:dyDescent="0.35">
      <c r="A266" s="26"/>
      <c r="B266" s="102"/>
      <c r="C266" s="11"/>
      <c r="D266" s="24"/>
    </row>
    <row r="267" spans="1:4" x14ac:dyDescent="0.35">
      <c r="A267" s="26"/>
      <c r="B267" s="102"/>
      <c r="C267" s="11"/>
      <c r="D267" s="24"/>
    </row>
    <row r="268" spans="1:4" x14ac:dyDescent="0.35">
      <c r="A268" s="26"/>
      <c r="B268" s="102"/>
      <c r="C268" s="11"/>
      <c r="D268" s="24"/>
    </row>
    <row r="269" spans="1:4" x14ac:dyDescent="0.35">
      <c r="A269" s="26"/>
      <c r="B269" s="102"/>
      <c r="C269" s="11"/>
      <c r="D269" s="24"/>
    </row>
    <row r="270" spans="1:4" x14ac:dyDescent="0.35">
      <c r="A270" s="26"/>
      <c r="B270" s="102"/>
      <c r="C270" s="11"/>
      <c r="D270" s="24"/>
    </row>
    <row r="271" spans="1:4" x14ac:dyDescent="0.35">
      <c r="A271" s="26"/>
      <c r="B271" s="102"/>
      <c r="C271" s="11"/>
      <c r="D271" s="24"/>
    </row>
    <row r="272" spans="1:4" x14ac:dyDescent="0.35">
      <c r="A272" s="26"/>
      <c r="B272" s="102"/>
      <c r="C272" s="11"/>
      <c r="D272" s="24"/>
    </row>
    <row r="273" spans="1:4" x14ac:dyDescent="0.35">
      <c r="A273" s="26"/>
      <c r="B273" s="102"/>
      <c r="C273" s="11"/>
      <c r="D273" s="24"/>
    </row>
    <row r="274" spans="1:4" x14ac:dyDescent="0.35">
      <c r="A274" s="26"/>
      <c r="B274" s="102"/>
      <c r="C274" s="11"/>
      <c r="D274" s="24"/>
    </row>
    <row r="275" spans="1:4" x14ac:dyDescent="0.35">
      <c r="A275" s="26"/>
      <c r="B275" s="102"/>
      <c r="C275" s="11"/>
      <c r="D275" s="24"/>
    </row>
    <row r="276" spans="1:4" x14ac:dyDescent="0.35">
      <c r="A276" s="26"/>
      <c r="B276" s="102"/>
      <c r="C276" s="11"/>
      <c r="D276" s="24"/>
    </row>
    <row r="277" spans="1:4" x14ac:dyDescent="0.35">
      <c r="A277" s="26"/>
      <c r="B277" s="102"/>
      <c r="C277" s="11"/>
      <c r="D277" s="24"/>
    </row>
    <row r="278" spans="1:4" x14ac:dyDescent="0.35">
      <c r="A278" s="26"/>
      <c r="B278" s="102"/>
      <c r="C278" s="11"/>
      <c r="D278" s="24"/>
    </row>
    <row r="279" spans="1:4" x14ac:dyDescent="0.35">
      <c r="A279" s="26"/>
      <c r="B279" s="102"/>
      <c r="C279" s="11"/>
      <c r="D279" s="24"/>
    </row>
    <row r="280" spans="1:4" x14ac:dyDescent="0.35">
      <c r="A280" s="26"/>
      <c r="B280" s="102"/>
      <c r="C280" s="11"/>
      <c r="D280" s="24"/>
    </row>
    <row r="281" spans="1:4" x14ac:dyDescent="0.35">
      <c r="A281" s="26"/>
      <c r="B281" s="102"/>
      <c r="C281" s="11"/>
      <c r="D281" s="24"/>
    </row>
    <row r="282" spans="1:4" x14ac:dyDescent="0.35">
      <c r="A282" s="26"/>
      <c r="B282" s="102"/>
      <c r="C282" s="11"/>
      <c r="D282" s="24"/>
    </row>
    <row r="283" spans="1:4" x14ac:dyDescent="0.35">
      <c r="A283" s="26"/>
      <c r="B283" s="102"/>
      <c r="C283" s="11"/>
      <c r="D283" s="24"/>
    </row>
    <row r="284" spans="1:4" x14ac:dyDescent="0.35">
      <c r="A284" s="26"/>
      <c r="B284" s="102"/>
      <c r="C284" s="11"/>
      <c r="D284" s="24"/>
    </row>
    <row r="285" spans="1:4" x14ac:dyDescent="0.35">
      <c r="A285" s="26"/>
      <c r="B285" s="102"/>
      <c r="C285" s="11"/>
      <c r="D285" s="24"/>
    </row>
    <row r="286" spans="1:4" x14ac:dyDescent="0.35">
      <c r="A286" s="26"/>
      <c r="B286" s="102"/>
      <c r="C286" s="11"/>
      <c r="D286" s="24"/>
    </row>
    <row r="287" spans="1:4" x14ac:dyDescent="0.35">
      <c r="A287" s="26"/>
      <c r="B287" s="102"/>
      <c r="C287" s="11"/>
      <c r="D287" s="24"/>
    </row>
    <row r="288" spans="1:4" x14ac:dyDescent="0.35">
      <c r="A288" s="26"/>
      <c r="B288" s="102"/>
      <c r="C288" s="11"/>
      <c r="D288" s="24"/>
    </row>
    <row r="289" spans="1:4" x14ac:dyDescent="0.35">
      <c r="A289" s="26"/>
      <c r="B289" s="102"/>
      <c r="C289" s="11"/>
      <c r="D289" s="24"/>
    </row>
    <row r="290" spans="1:4" x14ac:dyDescent="0.35">
      <c r="A290" s="26"/>
      <c r="B290" s="102"/>
      <c r="C290" s="11"/>
      <c r="D290" s="24"/>
    </row>
    <row r="291" spans="1:4" x14ac:dyDescent="0.35">
      <c r="A291" s="26"/>
      <c r="B291" s="102"/>
      <c r="C291" s="11"/>
      <c r="D291" s="24"/>
    </row>
    <row r="292" spans="1:4" x14ac:dyDescent="0.35">
      <c r="A292" s="26"/>
      <c r="B292" s="102"/>
      <c r="C292" s="11"/>
      <c r="D292" s="24"/>
    </row>
    <row r="293" spans="1:4" x14ac:dyDescent="0.35">
      <c r="A293" s="26"/>
      <c r="B293" s="102"/>
      <c r="C293" s="11"/>
      <c r="D293" s="24"/>
    </row>
    <row r="294" spans="1:4" x14ac:dyDescent="0.35">
      <c r="A294" s="26"/>
      <c r="B294" s="102"/>
      <c r="C294" s="11"/>
      <c r="D294" s="24"/>
    </row>
    <row r="295" spans="1:4" x14ac:dyDescent="0.35">
      <c r="A295" s="26"/>
      <c r="B295" s="102"/>
      <c r="C295" s="11"/>
      <c r="D295" s="24"/>
    </row>
    <row r="296" spans="1:4" x14ac:dyDescent="0.35">
      <c r="A296" s="26"/>
      <c r="B296" s="102"/>
      <c r="C296" s="11"/>
      <c r="D296" s="24"/>
    </row>
    <row r="297" spans="1:4" x14ac:dyDescent="0.35">
      <c r="A297" s="26"/>
      <c r="B297" s="102"/>
      <c r="C297" s="11"/>
      <c r="D297" s="24"/>
    </row>
    <row r="298" spans="1:4" x14ac:dyDescent="0.35">
      <c r="A298" s="26"/>
      <c r="B298" s="102"/>
      <c r="C298" s="11"/>
      <c r="D298" s="24"/>
    </row>
    <row r="299" spans="1:4" x14ac:dyDescent="0.35">
      <c r="A299" s="26"/>
      <c r="B299" s="102"/>
      <c r="C299" s="11"/>
      <c r="D299" s="24"/>
    </row>
    <row r="300" spans="1:4" x14ac:dyDescent="0.35">
      <c r="A300" s="26"/>
      <c r="B300" s="102"/>
      <c r="C300" s="11"/>
      <c r="D300" s="24"/>
    </row>
    <row r="301" spans="1:4" x14ac:dyDescent="0.35">
      <c r="A301" s="26"/>
      <c r="B301" s="102"/>
      <c r="C301" s="11"/>
      <c r="D301" s="24"/>
    </row>
    <row r="302" spans="1:4" x14ac:dyDescent="0.35">
      <c r="A302" s="26"/>
      <c r="B302" s="102"/>
      <c r="C302" s="11"/>
      <c r="D302" s="24"/>
    </row>
    <row r="303" spans="1:4" x14ac:dyDescent="0.35">
      <c r="A303" s="26"/>
      <c r="B303" s="102"/>
      <c r="C303" s="11"/>
      <c r="D303" s="24"/>
    </row>
    <row r="304" spans="1:4" x14ac:dyDescent="0.35">
      <c r="A304" s="26"/>
      <c r="B304" s="102"/>
      <c r="C304" s="11"/>
      <c r="D304" s="24"/>
    </row>
    <row r="305" spans="1:4" x14ac:dyDescent="0.35">
      <c r="A305" s="26"/>
      <c r="B305" s="102"/>
      <c r="C305" s="11"/>
      <c r="D305" s="24"/>
    </row>
    <row r="306" spans="1:4" x14ac:dyDescent="0.35">
      <c r="A306" s="26"/>
      <c r="B306" s="102"/>
      <c r="C306" s="11"/>
      <c r="D306" s="24"/>
    </row>
    <row r="307" spans="1:4" x14ac:dyDescent="0.35">
      <c r="A307" s="26"/>
      <c r="B307" s="102"/>
      <c r="C307" s="11"/>
      <c r="D307" s="24"/>
    </row>
    <row r="308" spans="1:4" x14ac:dyDescent="0.35">
      <c r="A308" s="26"/>
      <c r="B308" s="102"/>
      <c r="C308" s="11"/>
      <c r="D308" s="24"/>
    </row>
    <row r="309" spans="1:4" x14ac:dyDescent="0.35">
      <c r="A309" s="26"/>
      <c r="B309" s="102"/>
      <c r="C309" s="11"/>
      <c r="D309" s="24"/>
    </row>
    <row r="310" spans="1:4" x14ac:dyDescent="0.35">
      <c r="A310" s="26"/>
      <c r="B310" s="102"/>
      <c r="C310" s="11"/>
      <c r="D310" s="24"/>
    </row>
    <row r="311" spans="1:4" x14ac:dyDescent="0.35">
      <c r="A311" s="26"/>
      <c r="B311" s="102"/>
      <c r="C311" s="11"/>
      <c r="D311" s="24"/>
    </row>
    <row r="312" spans="1:4" x14ac:dyDescent="0.35">
      <c r="A312" s="26"/>
      <c r="B312" s="102"/>
      <c r="C312" s="11"/>
      <c r="D312" s="24"/>
    </row>
    <row r="313" spans="1:4" x14ac:dyDescent="0.35">
      <c r="A313" s="26"/>
      <c r="B313" s="102"/>
      <c r="C313" s="11"/>
      <c r="D313" s="24"/>
    </row>
    <row r="314" spans="1:4" x14ac:dyDescent="0.35">
      <c r="A314" s="26"/>
      <c r="B314" s="102"/>
      <c r="C314" s="11"/>
      <c r="D314" s="24"/>
    </row>
    <row r="315" spans="1:4" x14ac:dyDescent="0.35">
      <c r="A315" s="26"/>
      <c r="B315" s="102"/>
      <c r="C315" s="11"/>
      <c r="D315" s="24"/>
    </row>
    <row r="316" spans="1:4" x14ac:dyDescent="0.35">
      <c r="A316" s="26"/>
      <c r="B316" s="102"/>
      <c r="C316" s="11"/>
      <c r="D316" s="24"/>
    </row>
    <row r="317" spans="1:4" x14ac:dyDescent="0.35">
      <c r="A317" s="26"/>
      <c r="B317" s="102"/>
      <c r="C317" s="11"/>
      <c r="D317" s="24"/>
    </row>
    <row r="318" spans="1:4" x14ac:dyDescent="0.35">
      <c r="A318" s="26"/>
      <c r="B318" s="102"/>
      <c r="C318" s="11"/>
      <c r="D318" s="24"/>
    </row>
    <row r="319" spans="1:4" x14ac:dyDescent="0.35">
      <c r="A319" s="26"/>
      <c r="B319" s="102"/>
      <c r="C319" s="11"/>
      <c r="D319" s="24"/>
    </row>
    <row r="320" spans="1:4" x14ac:dyDescent="0.35">
      <c r="A320" s="26"/>
      <c r="B320" s="102"/>
      <c r="C320" s="11"/>
      <c r="D320" s="24"/>
    </row>
    <row r="321" spans="1:4" x14ac:dyDescent="0.35">
      <c r="A321" s="26"/>
      <c r="B321" s="102"/>
      <c r="C321" s="11"/>
      <c r="D321" s="24"/>
    </row>
    <row r="322" spans="1:4" x14ac:dyDescent="0.35">
      <c r="A322" s="26"/>
      <c r="B322" s="102"/>
      <c r="C322" s="11"/>
      <c r="D322" s="24"/>
    </row>
    <row r="323" spans="1:4" x14ac:dyDescent="0.35">
      <c r="A323" s="26"/>
      <c r="B323" s="102"/>
      <c r="C323" s="11"/>
      <c r="D323" s="24"/>
    </row>
    <row r="324" spans="1:4" x14ac:dyDescent="0.35">
      <c r="A324" s="26"/>
      <c r="B324" s="102"/>
      <c r="C324" s="11"/>
      <c r="D324" s="24"/>
    </row>
    <row r="325" spans="1:4" x14ac:dyDescent="0.35">
      <c r="A325" s="26"/>
      <c r="B325" s="102"/>
      <c r="C325" s="11"/>
      <c r="D325" s="24"/>
    </row>
    <row r="326" spans="1:4" x14ac:dyDescent="0.35">
      <c r="A326" s="26"/>
      <c r="B326" s="102"/>
      <c r="C326" s="11"/>
      <c r="D326" s="24"/>
    </row>
    <row r="327" spans="1:4" x14ac:dyDescent="0.35">
      <c r="A327" s="26"/>
      <c r="B327" s="102"/>
      <c r="C327" s="11"/>
      <c r="D327" s="24"/>
    </row>
    <row r="328" spans="1:4" x14ac:dyDescent="0.35">
      <c r="A328" s="26"/>
      <c r="B328" s="102"/>
      <c r="C328" s="11"/>
      <c r="D328" s="24"/>
    </row>
    <row r="329" spans="1:4" x14ac:dyDescent="0.35">
      <c r="A329" s="26"/>
      <c r="B329" s="102"/>
      <c r="C329" s="11"/>
      <c r="D329" s="24"/>
    </row>
    <row r="330" spans="1:4" x14ac:dyDescent="0.35">
      <c r="A330" s="26"/>
      <c r="B330" s="102"/>
      <c r="C330" s="11"/>
      <c r="D330" s="24"/>
    </row>
    <row r="331" spans="1:4" x14ac:dyDescent="0.35">
      <c r="A331" s="26"/>
      <c r="B331" s="102"/>
      <c r="C331" s="11"/>
      <c r="D331" s="24"/>
    </row>
    <row r="332" spans="1:4" x14ac:dyDescent="0.35">
      <c r="A332" s="26"/>
      <c r="B332" s="102"/>
      <c r="C332" s="11"/>
      <c r="D332" s="24"/>
    </row>
    <row r="333" spans="1:4" x14ac:dyDescent="0.35">
      <c r="A333" s="26"/>
      <c r="B333" s="102"/>
      <c r="C333" s="11"/>
      <c r="D333" s="24"/>
    </row>
    <row r="334" spans="1:4" x14ac:dyDescent="0.35">
      <c r="A334" s="26"/>
      <c r="B334" s="102"/>
      <c r="C334" s="11"/>
      <c r="D334" s="24"/>
    </row>
    <row r="335" spans="1:4" x14ac:dyDescent="0.35">
      <c r="A335" s="26"/>
      <c r="B335" s="102"/>
      <c r="C335" s="11"/>
      <c r="D335" s="24"/>
    </row>
    <row r="336" spans="1:4" x14ac:dyDescent="0.35">
      <c r="A336" s="26"/>
      <c r="B336" s="102"/>
      <c r="C336" s="11"/>
      <c r="D336" s="24"/>
    </row>
    <row r="337" spans="1:4" x14ac:dyDescent="0.35">
      <c r="A337" s="26"/>
      <c r="B337" s="102"/>
      <c r="C337" s="11"/>
      <c r="D337" s="24"/>
    </row>
    <row r="338" spans="1:4" x14ac:dyDescent="0.35">
      <c r="A338" s="26"/>
      <c r="B338" s="102"/>
      <c r="C338" s="11"/>
      <c r="D338" s="24"/>
    </row>
    <row r="339" spans="1:4" x14ac:dyDescent="0.35">
      <c r="A339" s="26"/>
      <c r="B339" s="102"/>
      <c r="C339" s="11"/>
      <c r="D339" s="24"/>
    </row>
    <row r="340" spans="1:4" x14ac:dyDescent="0.35">
      <c r="A340" s="26"/>
      <c r="B340" s="102"/>
      <c r="C340" s="11"/>
      <c r="D340" s="24"/>
    </row>
    <row r="341" spans="1:4" x14ac:dyDescent="0.35">
      <c r="A341" s="26"/>
      <c r="B341" s="102"/>
      <c r="C341" s="11"/>
      <c r="D341" s="24"/>
    </row>
    <row r="342" spans="1:4" x14ac:dyDescent="0.35">
      <c r="A342" s="26"/>
      <c r="B342" s="102"/>
      <c r="C342" s="11"/>
      <c r="D342" s="24"/>
    </row>
    <row r="343" spans="1:4" x14ac:dyDescent="0.35">
      <c r="A343" s="26"/>
      <c r="B343" s="102"/>
      <c r="C343" s="11"/>
      <c r="D343" s="24"/>
    </row>
    <row r="344" spans="1:4" x14ac:dyDescent="0.35">
      <c r="A344" s="26"/>
      <c r="B344" s="102"/>
      <c r="C344" s="11"/>
      <c r="D344" s="24"/>
    </row>
    <row r="345" spans="1:4" x14ac:dyDescent="0.35">
      <c r="A345" s="26"/>
      <c r="B345" s="102"/>
      <c r="C345" s="11"/>
      <c r="D345" s="24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&amp;L&amp;"-,Grassetto"Carta credito VISA</oddHeader>
    <oddFooter>&amp;LSegreteria Forum Cauzioni e Credito&amp;R&amp;D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5"/>
  <sheetViews>
    <sheetView tabSelected="1" topLeftCell="E1" zoomScale="150" zoomScaleNormal="150" workbookViewId="0">
      <selection activeCell="M11" sqref="M11"/>
    </sheetView>
  </sheetViews>
  <sheetFormatPr defaultColWidth="8.81640625" defaultRowHeight="14.5" x14ac:dyDescent="0.35"/>
  <cols>
    <col min="1" max="1" width="9.1796875" style="153" bestFit="1" customWidth="1"/>
    <col min="2" max="2" width="10.453125" style="219" bestFit="1" customWidth="1"/>
    <col min="3" max="3" width="19.1796875" style="218" customWidth="1"/>
    <col min="4" max="4" width="23.1796875" style="151" customWidth="1"/>
    <col min="5" max="5" width="15" style="152" bestFit="1" customWidth="1"/>
    <col min="6" max="6" width="2.81640625" style="150" customWidth="1"/>
    <col min="7" max="7" width="9.81640625" style="152" bestFit="1" customWidth="1"/>
    <col min="8" max="8" width="11" style="151" bestFit="1" customWidth="1"/>
    <col min="9" max="9" width="13.1796875" style="152" bestFit="1" customWidth="1"/>
    <col min="10" max="10" width="4.08984375" style="150" bestFit="1" customWidth="1"/>
    <col min="11" max="11" width="2.81640625" style="150" customWidth="1"/>
    <col min="12" max="12" width="9.1796875" style="150" bestFit="1" customWidth="1"/>
    <col min="13" max="13" width="11" style="150" bestFit="1" customWidth="1"/>
    <col min="14" max="14" width="17.81640625" style="150" bestFit="1" customWidth="1"/>
    <col min="15" max="16384" width="8.81640625" style="150"/>
  </cols>
  <sheetData>
    <row r="1" spans="1:14" ht="15.5" x14ac:dyDescent="0.35">
      <c r="A1" s="148" t="s">
        <v>6</v>
      </c>
      <c r="B1" s="149"/>
      <c r="C1" s="150"/>
      <c r="F1" s="153"/>
      <c r="G1" s="154" t="s">
        <v>5</v>
      </c>
      <c r="H1" s="155"/>
      <c r="I1" s="156"/>
      <c r="K1" s="157"/>
      <c r="L1" s="221" t="s">
        <v>62</v>
      </c>
      <c r="M1" s="221"/>
    </row>
    <row r="2" spans="1:14" s="159" customFormat="1" ht="12" x14ac:dyDescent="0.3">
      <c r="A2" s="119" t="s">
        <v>4</v>
      </c>
      <c r="B2" s="120" t="s">
        <v>0</v>
      </c>
      <c r="C2" s="119" t="s">
        <v>2</v>
      </c>
      <c r="D2" s="121" t="s">
        <v>1</v>
      </c>
      <c r="E2" s="119" t="s">
        <v>3</v>
      </c>
      <c r="F2" s="158"/>
      <c r="G2" s="121" t="s">
        <v>4</v>
      </c>
      <c r="H2" s="121" t="s">
        <v>0</v>
      </c>
      <c r="I2" s="121" t="s">
        <v>96</v>
      </c>
      <c r="J2" s="121" t="s">
        <v>97</v>
      </c>
      <c r="K2" s="158"/>
      <c r="L2" s="121" t="s">
        <v>4</v>
      </c>
      <c r="M2" s="119" t="s">
        <v>0</v>
      </c>
    </row>
    <row r="3" spans="1:14" s="171" customFormat="1" ht="10.5" x14ac:dyDescent="0.25">
      <c r="A3" s="160">
        <v>44378</v>
      </c>
      <c r="B3" s="161">
        <v>1.65</v>
      </c>
      <c r="C3" s="162" t="s">
        <v>99</v>
      </c>
      <c r="D3" s="163" t="s">
        <v>100</v>
      </c>
      <c r="E3" s="163" t="s">
        <v>101</v>
      </c>
      <c r="F3" s="164"/>
      <c r="G3" s="165">
        <v>44397</v>
      </c>
      <c r="H3" s="166">
        <v>3000</v>
      </c>
      <c r="I3" s="167" t="s">
        <v>98</v>
      </c>
      <c r="J3" s="168">
        <v>2</v>
      </c>
      <c r="K3" s="164"/>
      <c r="L3" s="169">
        <v>44378</v>
      </c>
      <c r="M3" s="170">
        <v>83620.490000000005</v>
      </c>
    </row>
    <row r="4" spans="1:14" s="171" customFormat="1" ht="21" x14ac:dyDescent="0.25">
      <c r="A4" s="147">
        <v>44379</v>
      </c>
      <c r="B4" s="161">
        <v>400</v>
      </c>
      <c r="C4" s="172" t="s">
        <v>195</v>
      </c>
      <c r="D4" s="173" t="s">
        <v>196</v>
      </c>
      <c r="E4" s="163" t="s">
        <v>197</v>
      </c>
      <c r="F4" s="164"/>
      <c r="G4" s="174">
        <v>44399</v>
      </c>
      <c r="H4" s="172">
        <v>3000</v>
      </c>
      <c r="I4" s="175" t="s">
        <v>30</v>
      </c>
      <c r="J4" s="168">
        <v>3</v>
      </c>
      <c r="K4" s="164"/>
      <c r="L4" s="174">
        <v>44408</v>
      </c>
      <c r="M4" s="176">
        <v>97746.35</v>
      </c>
    </row>
    <row r="5" spans="1:14" s="171" customFormat="1" ht="10.5" x14ac:dyDescent="0.25">
      <c r="A5" s="147">
        <v>44389</v>
      </c>
      <c r="B5" s="161">
        <v>1312.61</v>
      </c>
      <c r="C5" s="172" t="s">
        <v>195</v>
      </c>
      <c r="D5" s="172" t="s">
        <v>198</v>
      </c>
      <c r="E5" s="163" t="s">
        <v>197</v>
      </c>
      <c r="F5" s="164"/>
      <c r="G5" s="160">
        <v>44414</v>
      </c>
      <c r="H5" s="166">
        <v>3000</v>
      </c>
      <c r="I5" s="177" t="s">
        <v>178</v>
      </c>
      <c r="J5" s="168">
        <v>4</v>
      </c>
      <c r="K5" s="164"/>
      <c r="L5" s="165">
        <v>44439</v>
      </c>
      <c r="M5" s="178">
        <v>123890.53</v>
      </c>
      <c r="N5" s="179" t="s">
        <v>210</v>
      </c>
    </row>
    <row r="6" spans="1:14" s="171" customFormat="1" ht="10.5" x14ac:dyDescent="0.25">
      <c r="A6" s="147">
        <v>44389</v>
      </c>
      <c r="B6" s="172">
        <v>50</v>
      </c>
      <c r="C6" s="172" t="s">
        <v>195</v>
      </c>
      <c r="D6" s="173" t="s">
        <v>199</v>
      </c>
      <c r="E6" s="163" t="s">
        <v>197</v>
      </c>
      <c r="F6" s="164"/>
      <c r="G6" s="165">
        <v>44406</v>
      </c>
      <c r="H6" s="166">
        <v>3000</v>
      </c>
      <c r="I6" s="167" t="s">
        <v>73</v>
      </c>
      <c r="J6" s="168">
        <v>5</v>
      </c>
      <c r="K6" s="164"/>
      <c r="L6" s="165">
        <v>44469</v>
      </c>
      <c r="M6" s="180">
        <v>130512.6</v>
      </c>
    </row>
    <row r="7" spans="1:14" s="171" customFormat="1" ht="11.25" customHeight="1" x14ac:dyDescent="0.25">
      <c r="A7" s="181">
        <v>44392</v>
      </c>
      <c r="B7" s="172">
        <v>1</v>
      </c>
      <c r="C7" s="182" t="s">
        <v>183</v>
      </c>
      <c r="D7" s="182" t="s">
        <v>143</v>
      </c>
      <c r="E7" s="182" t="s">
        <v>101</v>
      </c>
      <c r="F7" s="164"/>
      <c r="G7" s="165">
        <v>44407</v>
      </c>
      <c r="H7" s="166">
        <v>3000</v>
      </c>
      <c r="I7" s="183" t="s">
        <v>129</v>
      </c>
      <c r="J7" s="168">
        <v>6</v>
      </c>
      <c r="K7" s="164"/>
      <c r="L7" s="165">
        <v>44500</v>
      </c>
      <c r="M7" s="180">
        <v>135979.07</v>
      </c>
    </row>
    <row r="8" spans="1:14" s="171" customFormat="1" ht="10.5" x14ac:dyDescent="0.25">
      <c r="A8" s="184">
        <v>44401</v>
      </c>
      <c r="B8" s="172">
        <v>14.99</v>
      </c>
      <c r="C8" s="172" t="s">
        <v>102</v>
      </c>
      <c r="D8" s="185" t="s">
        <v>103</v>
      </c>
      <c r="E8" s="163" t="s">
        <v>104</v>
      </c>
      <c r="F8" s="164"/>
      <c r="G8" s="165">
        <v>44407</v>
      </c>
      <c r="H8" s="166">
        <v>3000</v>
      </c>
      <c r="I8" s="186" t="s">
        <v>29</v>
      </c>
      <c r="J8" s="168">
        <v>7</v>
      </c>
      <c r="K8" s="164"/>
      <c r="L8" s="165">
        <v>44530</v>
      </c>
      <c r="M8" s="180">
        <v>133871.01</v>
      </c>
    </row>
    <row r="9" spans="1:14" s="167" customFormat="1" ht="11.25" customHeight="1" x14ac:dyDescent="0.25">
      <c r="A9" s="184">
        <v>44404</v>
      </c>
      <c r="B9" s="161">
        <v>2012</v>
      </c>
      <c r="C9" s="172" t="s">
        <v>200</v>
      </c>
      <c r="D9" s="172" t="s">
        <v>201</v>
      </c>
      <c r="E9" s="163" t="s">
        <v>101</v>
      </c>
      <c r="F9" s="187"/>
      <c r="G9" s="165">
        <v>44407</v>
      </c>
      <c r="H9" s="161">
        <v>3000</v>
      </c>
      <c r="I9" s="167" t="s">
        <v>23</v>
      </c>
      <c r="J9" s="168">
        <v>8</v>
      </c>
      <c r="K9" s="187"/>
      <c r="L9" s="188">
        <v>44561</v>
      </c>
      <c r="M9" s="189">
        <v>133300.18</v>
      </c>
    </row>
    <row r="10" spans="1:14" s="167" customFormat="1" ht="10.5" x14ac:dyDescent="0.25">
      <c r="A10" s="184">
        <v>44404</v>
      </c>
      <c r="B10" s="172">
        <v>0.3</v>
      </c>
      <c r="C10" s="172" t="s">
        <v>99</v>
      </c>
      <c r="D10" s="173" t="s">
        <v>202</v>
      </c>
      <c r="E10" s="163" t="s">
        <v>101</v>
      </c>
      <c r="F10" s="187"/>
      <c r="G10" s="188">
        <v>44410</v>
      </c>
      <c r="H10" s="161">
        <v>3000</v>
      </c>
      <c r="I10" s="167" t="s">
        <v>108</v>
      </c>
      <c r="J10" s="168">
        <v>9</v>
      </c>
      <c r="K10" s="187"/>
      <c r="L10" s="190">
        <v>44592</v>
      </c>
      <c r="M10" s="191">
        <v>134337.81</v>
      </c>
    </row>
    <row r="11" spans="1:14" s="167" customFormat="1" ht="10.5" x14ac:dyDescent="0.25">
      <c r="A11" s="181">
        <v>44408</v>
      </c>
      <c r="B11" s="172">
        <v>8.34</v>
      </c>
      <c r="C11" s="172" t="s">
        <v>99</v>
      </c>
      <c r="D11" s="192" t="s">
        <v>87</v>
      </c>
      <c r="E11" s="192" t="s">
        <v>101</v>
      </c>
      <c r="F11" s="187"/>
      <c r="G11" s="188">
        <v>44410</v>
      </c>
      <c r="H11" s="161">
        <v>3000</v>
      </c>
      <c r="I11" s="193" t="s">
        <v>26</v>
      </c>
      <c r="J11" s="168">
        <v>10</v>
      </c>
      <c r="K11" s="187"/>
      <c r="L11" s="165">
        <v>44620</v>
      </c>
      <c r="M11" s="191"/>
    </row>
    <row r="12" spans="1:14" s="167" customFormat="1" ht="10.5" x14ac:dyDescent="0.25">
      <c r="A12" s="184">
        <v>44410</v>
      </c>
      <c r="B12" s="172">
        <v>1.65</v>
      </c>
      <c r="C12" s="162" t="s">
        <v>99</v>
      </c>
      <c r="D12" s="163" t="s">
        <v>100</v>
      </c>
      <c r="E12" s="163" t="s">
        <v>101</v>
      </c>
      <c r="F12" s="187"/>
      <c r="G12" s="190">
        <v>44417</v>
      </c>
      <c r="H12" s="194">
        <v>2997.5</v>
      </c>
      <c r="I12" s="195" t="s">
        <v>182</v>
      </c>
      <c r="J12" s="168">
        <v>11</v>
      </c>
      <c r="K12" s="187"/>
      <c r="L12" s="190">
        <v>44651</v>
      </c>
      <c r="M12" s="191"/>
    </row>
    <row r="13" spans="1:14" s="167" customFormat="1" ht="10.5" x14ac:dyDescent="0.25">
      <c r="A13" s="147">
        <v>44417</v>
      </c>
      <c r="B13" s="161">
        <v>1310.3</v>
      </c>
      <c r="C13" s="172" t="s">
        <v>195</v>
      </c>
      <c r="D13" s="172" t="s">
        <v>198</v>
      </c>
      <c r="E13" s="163" t="s">
        <v>197</v>
      </c>
      <c r="F13" s="187"/>
      <c r="G13" s="190">
        <v>44417</v>
      </c>
      <c r="H13" s="196">
        <v>3000</v>
      </c>
      <c r="I13" s="195" t="s">
        <v>181</v>
      </c>
      <c r="J13" s="168">
        <v>12</v>
      </c>
      <c r="K13" s="187"/>
      <c r="L13" s="190">
        <v>44681</v>
      </c>
      <c r="M13" s="191"/>
    </row>
    <row r="14" spans="1:14" s="167" customFormat="1" ht="10.5" x14ac:dyDescent="0.25">
      <c r="A14" s="147">
        <v>44419</v>
      </c>
      <c r="B14" s="161">
        <v>38.520000000000003</v>
      </c>
      <c r="C14" s="172" t="s">
        <v>204</v>
      </c>
      <c r="D14" s="197" t="s">
        <v>205</v>
      </c>
      <c r="E14" s="163" t="s">
        <v>104</v>
      </c>
      <c r="F14" s="187"/>
      <c r="G14" s="190">
        <v>44417</v>
      </c>
      <c r="H14" s="161">
        <v>3000</v>
      </c>
      <c r="I14" s="167" t="s">
        <v>180</v>
      </c>
      <c r="J14" s="168">
        <v>13</v>
      </c>
      <c r="K14" s="187"/>
      <c r="L14" s="190">
        <v>44712</v>
      </c>
      <c r="M14" s="191"/>
    </row>
    <row r="15" spans="1:14" s="167" customFormat="1" ht="10.5" x14ac:dyDescent="0.25">
      <c r="A15" s="147">
        <v>44423</v>
      </c>
      <c r="B15" s="161">
        <v>1</v>
      </c>
      <c r="C15" s="182" t="s">
        <v>183</v>
      </c>
      <c r="D15" s="182" t="s">
        <v>143</v>
      </c>
      <c r="E15" s="182" t="s">
        <v>101</v>
      </c>
      <c r="F15" s="187"/>
      <c r="G15" s="190">
        <v>44419</v>
      </c>
      <c r="H15" s="196">
        <v>3000</v>
      </c>
      <c r="I15" s="167" t="s">
        <v>159</v>
      </c>
      <c r="J15" s="168">
        <v>14</v>
      </c>
      <c r="K15" s="187"/>
      <c r="L15" s="198">
        <v>44742</v>
      </c>
      <c r="M15" s="170"/>
    </row>
    <row r="16" spans="1:14" s="167" customFormat="1" ht="10.5" x14ac:dyDescent="0.25">
      <c r="A16" s="147">
        <v>44431</v>
      </c>
      <c r="B16" s="172">
        <v>14.99</v>
      </c>
      <c r="C16" s="172" t="s">
        <v>102</v>
      </c>
      <c r="D16" s="185" t="s">
        <v>103</v>
      </c>
      <c r="E16" s="163" t="s">
        <v>104</v>
      </c>
      <c r="F16" s="187"/>
      <c r="G16" s="190">
        <v>44421</v>
      </c>
      <c r="H16" s="196">
        <v>2997.5</v>
      </c>
      <c r="I16" s="167" t="s">
        <v>22</v>
      </c>
      <c r="J16" s="168">
        <v>15</v>
      </c>
      <c r="K16" s="187"/>
      <c r="L16" s="187"/>
      <c r="M16" s="187"/>
      <c r="N16" s="191"/>
    </row>
    <row r="17" spans="1:14" s="167" customFormat="1" ht="11.25" customHeight="1" x14ac:dyDescent="0.25">
      <c r="A17" s="147">
        <v>44433</v>
      </c>
      <c r="B17" s="161">
        <v>30.5</v>
      </c>
      <c r="C17" s="172" t="s">
        <v>184</v>
      </c>
      <c r="D17" s="172" t="s">
        <v>203</v>
      </c>
      <c r="E17" s="163" t="s">
        <v>104</v>
      </c>
      <c r="F17" s="187"/>
      <c r="G17" s="190">
        <v>44435</v>
      </c>
      <c r="H17" s="196">
        <v>3000</v>
      </c>
      <c r="I17" s="167" t="s">
        <v>24</v>
      </c>
      <c r="J17" s="168">
        <v>16</v>
      </c>
      <c r="K17" s="187"/>
      <c r="L17" s="187"/>
      <c r="M17" s="187"/>
      <c r="N17" s="191"/>
    </row>
    <row r="18" spans="1:14" s="167" customFormat="1" ht="11.25" customHeight="1" x14ac:dyDescent="0.25">
      <c r="A18" s="147">
        <v>44439</v>
      </c>
      <c r="B18" s="161">
        <v>2490.2199999999998</v>
      </c>
      <c r="C18" s="172" t="s">
        <v>200</v>
      </c>
      <c r="D18" s="172" t="s">
        <v>207</v>
      </c>
      <c r="E18" s="163" t="s">
        <v>101</v>
      </c>
      <c r="F18" s="187"/>
      <c r="G18" s="190">
        <v>44438</v>
      </c>
      <c r="H18" s="196">
        <v>3000</v>
      </c>
      <c r="I18" s="167" t="s">
        <v>206</v>
      </c>
      <c r="J18" s="168">
        <v>17</v>
      </c>
      <c r="K18" s="187"/>
      <c r="L18" s="187"/>
      <c r="M18" s="187"/>
      <c r="N18" s="191"/>
    </row>
    <row r="19" spans="1:14" s="167" customFormat="1" ht="11.25" customHeight="1" x14ac:dyDescent="0.25">
      <c r="A19" s="147">
        <v>44439</v>
      </c>
      <c r="B19" s="161">
        <v>0.3</v>
      </c>
      <c r="C19" s="172" t="s">
        <v>99</v>
      </c>
      <c r="D19" s="173" t="s">
        <v>202</v>
      </c>
      <c r="E19" s="163" t="s">
        <v>101</v>
      </c>
      <c r="F19" s="187"/>
      <c r="G19" s="190">
        <v>44441</v>
      </c>
      <c r="H19" s="196">
        <v>3000</v>
      </c>
      <c r="I19" s="167" t="s">
        <v>27</v>
      </c>
      <c r="J19" s="168">
        <v>18</v>
      </c>
      <c r="K19" s="187"/>
      <c r="L19" s="187"/>
      <c r="M19" s="187"/>
    </row>
    <row r="20" spans="1:14" s="167" customFormat="1" ht="10.5" x14ac:dyDescent="0.25">
      <c r="A20" s="147">
        <v>44439</v>
      </c>
      <c r="B20" s="172">
        <v>8.34</v>
      </c>
      <c r="C20" s="172" t="s">
        <v>99</v>
      </c>
      <c r="D20" s="192" t="s">
        <v>87</v>
      </c>
      <c r="E20" s="192" t="s">
        <v>101</v>
      </c>
      <c r="F20" s="187"/>
      <c r="G20" s="190">
        <v>44491</v>
      </c>
      <c r="H20" s="196">
        <v>3000</v>
      </c>
      <c r="I20" s="167" t="s">
        <v>25</v>
      </c>
      <c r="J20" s="199">
        <v>19</v>
      </c>
      <c r="K20" s="187"/>
      <c r="L20" s="187"/>
      <c r="M20" s="187"/>
    </row>
    <row r="21" spans="1:14" s="167" customFormat="1" ht="10.5" x14ac:dyDescent="0.25">
      <c r="A21" s="147">
        <v>44439</v>
      </c>
      <c r="B21" s="161">
        <v>8.8000000000000007</v>
      </c>
      <c r="C21" s="172" t="s">
        <v>208</v>
      </c>
      <c r="D21" s="172" t="s">
        <v>209</v>
      </c>
      <c r="E21" s="163" t="s">
        <v>104</v>
      </c>
      <c r="F21" s="187"/>
      <c r="G21" s="188">
        <v>44461</v>
      </c>
      <c r="H21" s="161">
        <v>3000</v>
      </c>
      <c r="I21" s="167" t="s">
        <v>72</v>
      </c>
      <c r="J21" s="168">
        <v>20</v>
      </c>
      <c r="K21" s="187"/>
      <c r="L21" s="187"/>
      <c r="M21" s="187"/>
    </row>
    <row r="22" spans="1:14" s="167" customFormat="1" ht="10.5" x14ac:dyDescent="0.25">
      <c r="A22" s="147">
        <v>44440</v>
      </c>
      <c r="B22" s="161">
        <v>1.65</v>
      </c>
      <c r="C22" s="162" t="s">
        <v>99</v>
      </c>
      <c r="D22" s="163" t="s">
        <v>100</v>
      </c>
      <c r="E22" s="163" t="s">
        <v>101</v>
      </c>
      <c r="F22" s="187"/>
      <c r="G22" s="190">
        <v>44536</v>
      </c>
      <c r="H22" s="196">
        <v>3000</v>
      </c>
      <c r="I22" s="200" t="s">
        <v>124</v>
      </c>
      <c r="J22" s="168">
        <v>25</v>
      </c>
      <c r="K22" s="187"/>
      <c r="L22" s="187"/>
      <c r="M22" s="187"/>
    </row>
    <row r="23" spans="1:14" s="167" customFormat="1" ht="10.5" x14ac:dyDescent="0.25">
      <c r="A23" s="147">
        <v>44455</v>
      </c>
      <c r="B23" s="161">
        <v>831</v>
      </c>
      <c r="C23" s="172" t="s">
        <v>195</v>
      </c>
      <c r="D23" s="172" t="s">
        <v>198</v>
      </c>
      <c r="E23" s="163" t="s">
        <v>101</v>
      </c>
      <c r="F23" s="187"/>
      <c r="G23" s="190">
        <v>44491</v>
      </c>
      <c r="H23" s="196">
        <v>2980.85</v>
      </c>
      <c r="I23" s="200" t="s">
        <v>144</v>
      </c>
      <c r="J23" s="168">
        <v>22</v>
      </c>
      <c r="K23" s="187"/>
      <c r="L23" s="187"/>
      <c r="M23" s="187"/>
    </row>
    <row r="24" spans="1:14" s="167" customFormat="1" ht="10.5" x14ac:dyDescent="0.25">
      <c r="A24" s="147">
        <v>44459</v>
      </c>
      <c r="B24" s="161">
        <v>2</v>
      </c>
      <c r="C24" s="172" t="s">
        <v>99</v>
      </c>
      <c r="D24" s="172" t="s">
        <v>202</v>
      </c>
      <c r="E24" s="163" t="s">
        <v>101</v>
      </c>
      <c r="F24" s="187"/>
      <c r="G24" s="190"/>
      <c r="H24" s="166" t="s">
        <v>212</v>
      </c>
      <c r="I24" s="201" t="s">
        <v>40</v>
      </c>
      <c r="J24" s="168"/>
      <c r="K24" s="187"/>
      <c r="L24" s="187"/>
      <c r="M24" s="187"/>
    </row>
    <row r="25" spans="1:14" s="167" customFormat="1" ht="10.5" x14ac:dyDescent="0.25">
      <c r="A25" s="147">
        <v>44460</v>
      </c>
      <c r="B25" s="161">
        <v>267.2</v>
      </c>
      <c r="C25" s="172" t="s">
        <v>99</v>
      </c>
      <c r="D25" s="172" t="s">
        <v>213</v>
      </c>
      <c r="E25" s="163" t="s">
        <v>101</v>
      </c>
      <c r="F25" s="187"/>
      <c r="G25" s="190">
        <v>44459</v>
      </c>
      <c r="H25" s="196">
        <v>3000</v>
      </c>
      <c r="I25" s="167" t="s">
        <v>130</v>
      </c>
      <c r="J25" s="168">
        <v>21</v>
      </c>
      <c r="K25" s="187"/>
      <c r="L25" s="187"/>
      <c r="M25" s="187"/>
    </row>
    <row r="26" spans="1:14" s="167" customFormat="1" ht="10.5" x14ac:dyDescent="0.25">
      <c r="A26" s="147">
        <v>44460</v>
      </c>
      <c r="B26" s="161">
        <v>0.3</v>
      </c>
      <c r="C26" s="172" t="s">
        <v>99</v>
      </c>
      <c r="D26" s="172" t="s">
        <v>202</v>
      </c>
      <c r="E26" s="163" t="s">
        <v>101</v>
      </c>
      <c r="F26" s="187"/>
      <c r="G26" s="190">
        <v>44537</v>
      </c>
      <c r="H26" s="196">
        <v>3000</v>
      </c>
      <c r="I26" s="167" t="s">
        <v>179</v>
      </c>
      <c r="J26" s="168">
        <v>26</v>
      </c>
      <c r="K26" s="187"/>
      <c r="L26" s="187"/>
      <c r="M26" s="187"/>
    </row>
    <row r="27" spans="1:14" s="167" customFormat="1" ht="10.5" x14ac:dyDescent="0.25">
      <c r="A27" s="147">
        <v>44461</v>
      </c>
      <c r="B27" s="161">
        <v>1220</v>
      </c>
      <c r="C27" s="172" t="s">
        <v>99</v>
      </c>
      <c r="D27" s="172" t="s">
        <v>214</v>
      </c>
      <c r="E27" s="163" t="s">
        <v>101</v>
      </c>
      <c r="F27" s="187"/>
      <c r="G27" s="190">
        <v>44522</v>
      </c>
      <c r="H27" s="196">
        <v>3000</v>
      </c>
      <c r="I27" s="167" t="s">
        <v>28</v>
      </c>
      <c r="J27" s="168">
        <v>24</v>
      </c>
      <c r="K27" s="187"/>
      <c r="L27" s="187"/>
      <c r="M27" s="187"/>
    </row>
    <row r="28" spans="1:14" s="167" customFormat="1" ht="10.5" x14ac:dyDescent="0.25">
      <c r="A28" s="147">
        <v>44461</v>
      </c>
      <c r="B28" s="161">
        <v>0.3</v>
      </c>
      <c r="C28" s="172" t="s">
        <v>99</v>
      </c>
      <c r="D28" s="172" t="s">
        <v>202</v>
      </c>
      <c r="E28" s="163" t="s">
        <v>101</v>
      </c>
      <c r="F28" s="187"/>
      <c r="G28" s="190">
        <v>44473</v>
      </c>
      <c r="H28" s="196">
        <v>3000</v>
      </c>
      <c r="I28" s="167" t="s">
        <v>211</v>
      </c>
      <c r="J28" s="168">
        <v>23</v>
      </c>
      <c r="K28" s="187"/>
      <c r="L28" s="187"/>
      <c r="M28" s="187"/>
    </row>
    <row r="29" spans="1:14" s="167" customFormat="1" ht="10.5" x14ac:dyDescent="0.25">
      <c r="A29" s="147"/>
      <c r="B29" s="161"/>
      <c r="C29" s="172"/>
      <c r="D29" s="172"/>
      <c r="E29" s="163"/>
      <c r="F29" s="187"/>
      <c r="G29" s="190">
        <v>44574</v>
      </c>
      <c r="H29" s="196">
        <v>1500</v>
      </c>
      <c r="I29" s="167" t="s">
        <v>245</v>
      </c>
      <c r="J29" s="168">
        <v>27</v>
      </c>
      <c r="K29" s="187"/>
      <c r="L29" s="187"/>
      <c r="M29" s="187"/>
    </row>
    <row r="30" spans="1:14" s="167" customFormat="1" ht="10.5" x14ac:dyDescent="0.25">
      <c r="A30" s="147">
        <v>44469</v>
      </c>
      <c r="B30" s="161">
        <v>1</v>
      </c>
      <c r="C30" s="172" t="s">
        <v>99</v>
      </c>
      <c r="D30" s="172" t="s">
        <v>143</v>
      </c>
      <c r="E30" s="163" t="s">
        <v>101</v>
      </c>
      <c r="F30" s="187"/>
      <c r="G30" s="190"/>
      <c r="H30" s="202">
        <f>SUM(H3:H27)</f>
        <v>71975.850000000006</v>
      </c>
      <c r="J30" s="177"/>
      <c r="K30" s="187"/>
      <c r="L30" s="187"/>
      <c r="M30" s="187"/>
    </row>
    <row r="31" spans="1:14" s="201" customFormat="1" ht="10.5" x14ac:dyDescent="0.25">
      <c r="A31" s="147">
        <v>44470</v>
      </c>
      <c r="B31" s="161">
        <v>8.34</v>
      </c>
      <c r="C31" s="172" t="s">
        <v>99</v>
      </c>
      <c r="D31" s="172" t="s">
        <v>215</v>
      </c>
      <c r="E31" s="163" t="s">
        <v>101</v>
      </c>
      <c r="F31" s="187"/>
      <c r="G31" s="160">
        <v>44565</v>
      </c>
      <c r="H31" s="171">
        <v>121.75</v>
      </c>
      <c r="I31" s="186" t="s">
        <v>131</v>
      </c>
      <c r="J31" s="167"/>
      <c r="K31" s="187"/>
      <c r="L31" s="187"/>
      <c r="M31" s="187"/>
    </row>
    <row r="32" spans="1:14" s="201" customFormat="1" ht="10.5" x14ac:dyDescent="0.25">
      <c r="A32" s="147">
        <v>44473</v>
      </c>
      <c r="B32" s="161">
        <v>53.5</v>
      </c>
      <c r="C32" s="172" t="s">
        <v>99</v>
      </c>
      <c r="D32" s="172" t="s">
        <v>216</v>
      </c>
      <c r="E32" s="163" t="s">
        <v>101</v>
      </c>
      <c r="F32" s="187"/>
      <c r="G32" s="171"/>
      <c r="H32" s="171"/>
      <c r="I32" s="186"/>
      <c r="J32" s="167"/>
      <c r="K32" s="187"/>
      <c r="L32" s="187"/>
      <c r="M32" s="187"/>
    </row>
    <row r="33" spans="1:13" s="201" customFormat="1" ht="10.5" x14ac:dyDescent="0.25">
      <c r="A33" s="147">
        <v>44473</v>
      </c>
      <c r="B33" s="161">
        <v>2098</v>
      </c>
      <c r="C33" s="172" t="s">
        <v>200</v>
      </c>
      <c r="D33" s="172" t="s">
        <v>217</v>
      </c>
      <c r="E33" s="163" t="s">
        <v>101</v>
      </c>
      <c r="F33" s="187"/>
      <c r="G33" s="160"/>
      <c r="H33" s="202">
        <f>SUM(H30:H31)</f>
        <v>72097.600000000006</v>
      </c>
      <c r="I33" s="186"/>
      <c r="J33" s="167"/>
      <c r="K33" s="187"/>
      <c r="L33" s="187"/>
      <c r="M33" s="187"/>
    </row>
    <row r="34" spans="1:13" s="201" customFormat="1" ht="10.5" x14ac:dyDescent="0.25">
      <c r="A34" s="147">
        <v>44473</v>
      </c>
      <c r="B34" s="161">
        <v>0.3</v>
      </c>
      <c r="C34" s="172" t="s">
        <v>99</v>
      </c>
      <c r="D34" s="172" t="s">
        <v>218</v>
      </c>
      <c r="E34" s="163" t="s">
        <v>101</v>
      </c>
      <c r="F34" s="187"/>
      <c r="G34" s="160"/>
      <c r="H34" s="202"/>
      <c r="I34" s="186"/>
      <c r="J34" s="167"/>
      <c r="K34" s="187"/>
      <c r="L34" s="187"/>
      <c r="M34" s="187"/>
    </row>
    <row r="35" spans="1:13" s="201" customFormat="1" ht="10.5" x14ac:dyDescent="0.25">
      <c r="A35" s="147">
        <v>44483</v>
      </c>
      <c r="B35" s="161">
        <v>1224.1600000000001</v>
      </c>
      <c r="C35" s="172" t="s">
        <v>219</v>
      </c>
      <c r="D35" s="172" t="s">
        <v>220</v>
      </c>
      <c r="E35" s="163" t="s">
        <v>197</v>
      </c>
      <c r="F35" s="187"/>
      <c r="G35" s="160"/>
      <c r="H35" s="202"/>
      <c r="I35" s="186"/>
      <c r="J35" s="167"/>
      <c r="K35" s="187"/>
      <c r="L35" s="187"/>
      <c r="M35" s="187"/>
    </row>
    <row r="36" spans="1:13" s="201" customFormat="1" ht="10.5" x14ac:dyDescent="0.25">
      <c r="A36" s="147">
        <v>44481</v>
      </c>
      <c r="B36" s="161">
        <v>51.65</v>
      </c>
      <c r="C36" s="172" t="s">
        <v>221</v>
      </c>
      <c r="D36" s="172" t="s">
        <v>226</v>
      </c>
      <c r="E36" s="163" t="s">
        <v>222</v>
      </c>
      <c r="F36" s="187"/>
      <c r="G36" s="160"/>
      <c r="H36" s="202"/>
      <c r="I36" s="186"/>
      <c r="J36" s="167"/>
      <c r="K36" s="187"/>
      <c r="L36" s="187"/>
      <c r="M36" s="187"/>
    </row>
    <row r="37" spans="1:13" s="201" customFormat="1" ht="10.5" x14ac:dyDescent="0.25">
      <c r="A37" s="147">
        <v>44484</v>
      </c>
      <c r="B37" s="161">
        <v>139</v>
      </c>
      <c r="C37" s="172" t="s">
        <v>223</v>
      </c>
      <c r="D37" s="172" t="s">
        <v>224</v>
      </c>
      <c r="E37" s="163" t="s">
        <v>222</v>
      </c>
      <c r="F37" s="187"/>
      <c r="G37" s="160"/>
      <c r="H37" s="202"/>
      <c r="I37" s="186"/>
      <c r="J37" s="167"/>
      <c r="K37" s="187"/>
      <c r="L37" s="187"/>
      <c r="M37" s="187"/>
    </row>
    <row r="38" spans="1:13" s="201" customFormat="1" ht="10.5" x14ac:dyDescent="0.25">
      <c r="A38" s="147">
        <v>44493</v>
      </c>
      <c r="B38" s="161">
        <v>14.99</v>
      </c>
      <c r="C38" s="172" t="s">
        <v>102</v>
      </c>
      <c r="D38" s="172" t="s">
        <v>225</v>
      </c>
      <c r="E38" s="163" t="s">
        <v>222</v>
      </c>
      <c r="F38" s="187"/>
      <c r="G38" s="160"/>
      <c r="H38" s="202"/>
      <c r="I38" s="186"/>
      <c r="J38" s="167"/>
      <c r="K38" s="187"/>
      <c r="L38" s="187"/>
      <c r="M38" s="187"/>
    </row>
    <row r="39" spans="1:13" s="201" customFormat="1" ht="10.5" x14ac:dyDescent="0.25">
      <c r="A39" s="147">
        <v>44500</v>
      </c>
      <c r="B39" s="161">
        <v>2</v>
      </c>
      <c r="C39" s="172" t="s">
        <v>221</v>
      </c>
      <c r="D39" s="172" t="s">
        <v>215</v>
      </c>
      <c r="E39" s="163" t="s">
        <v>222</v>
      </c>
      <c r="F39" s="187"/>
      <c r="G39" s="160"/>
      <c r="H39" s="202"/>
      <c r="I39" s="186"/>
      <c r="J39" s="167"/>
      <c r="K39" s="187"/>
      <c r="L39" s="187"/>
      <c r="M39" s="187"/>
    </row>
    <row r="40" spans="1:13" s="201" customFormat="1" ht="10.5" x14ac:dyDescent="0.25">
      <c r="A40" s="147">
        <v>44498</v>
      </c>
      <c r="B40" s="161">
        <v>1</v>
      </c>
      <c r="C40" s="172" t="s">
        <v>99</v>
      </c>
      <c r="D40" s="172" t="s">
        <v>143</v>
      </c>
      <c r="E40" s="163" t="s">
        <v>101</v>
      </c>
      <c r="F40" s="187"/>
      <c r="G40" s="160"/>
      <c r="H40" s="202"/>
      <c r="I40" s="186"/>
      <c r="J40" s="167"/>
      <c r="K40" s="187"/>
      <c r="L40" s="187"/>
      <c r="M40" s="187"/>
    </row>
    <row r="41" spans="1:13" s="201" customFormat="1" ht="10.5" x14ac:dyDescent="0.25">
      <c r="A41" s="147">
        <v>44502</v>
      </c>
      <c r="B41" s="161">
        <v>8.34</v>
      </c>
      <c r="C41" s="172" t="s">
        <v>99</v>
      </c>
      <c r="D41" s="172" t="s">
        <v>215</v>
      </c>
      <c r="E41" s="163" t="s">
        <v>101</v>
      </c>
      <c r="F41" s="187"/>
      <c r="G41" s="160"/>
      <c r="H41" s="202"/>
      <c r="I41" s="186"/>
      <c r="J41" s="167"/>
      <c r="K41" s="187"/>
      <c r="L41" s="187"/>
      <c r="M41" s="187"/>
    </row>
    <row r="42" spans="1:13" s="201" customFormat="1" ht="10.5" x14ac:dyDescent="0.25">
      <c r="A42" s="147">
        <v>44508</v>
      </c>
      <c r="B42" s="161">
        <v>2103</v>
      </c>
      <c r="C42" s="172" t="s">
        <v>200</v>
      </c>
      <c r="D42" s="172" t="s">
        <v>227</v>
      </c>
      <c r="E42" s="163" t="s">
        <v>101</v>
      </c>
      <c r="F42" s="187"/>
      <c r="G42" s="160"/>
      <c r="H42" s="202"/>
      <c r="I42" s="186"/>
      <c r="J42" s="167"/>
      <c r="K42" s="187"/>
      <c r="L42" s="187"/>
      <c r="M42" s="187"/>
    </row>
    <row r="43" spans="1:13" s="201" customFormat="1" ht="10.5" x14ac:dyDescent="0.25">
      <c r="A43" s="147">
        <v>44508</v>
      </c>
      <c r="B43" s="161">
        <v>0.3</v>
      </c>
      <c r="C43" s="172" t="s">
        <v>99</v>
      </c>
      <c r="D43" s="172" t="s">
        <v>218</v>
      </c>
      <c r="E43" s="163" t="s">
        <v>101</v>
      </c>
      <c r="F43" s="187"/>
      <c r="G43" s="160"/>
      <c r="H43" s="202"/>
      <c r="I43" s="186"/>
      <c r="J43" s="167"/>
      <c r="K43" s="187"/>
      <c r="L43" s="187"/>
      <c r="M43" s="187"/>
    </row>
    <row r="44" spans="1:13" s="201" customFormat="1" ht="10.5" x14ac:dyDescent="0.25">
      <c r="A44" s="147">
        <v>44516</v>
      </c>
      <c r="B44" s="161">
        <v>64.95</v>
      </c>
      <c r="C44" s="172" t="s">
        <v>240</v>
      </c>
      <c r="D44" s="172" t="s">
        <v>241</v>
      </c>
      <c r="E44" s="163" t="s">
        <v>222</v>
      </c>
      <c r="F44" s="187"/>
      <c r="G44" s="160"/>
      <c r="H44" s="202"/>
      <c r="I44" s="186"/>
      <c r="J44" s="167"/>
      <c r="K44" s="187"/>
      <c r="L44" s="187"/>
      <c r="M44" s="187"/>
    </row>
    <row r="45" spans="1:13" s="201" customFormat="1" ht="10.5" x14ac:dyDescent="0.25">
      <c r="A45" s="147">
        <v>44524</v>
      </c>
      <c r="B45" s="161">
        <v>14.99</v>
      </c>
      <c r="C45" s="172" t="s">
        <v>102</v>
      </c>
      <c r="D45" s="172" t="s">
        <v>225</v>
      </c>
      <c r="E45" s="163" t="s">
        <v>222</v>
      </c>
      <c r="F45" s="187"/>
      <c r="G45" s="160"/>
      <c r="H45" s="202"/>
      <c r="I45" s="186"/>
      <c r="J45" s="167"/>
      <c r="K45" s="187"/>
      <c r="L45" s="187"/>
      <c r="M45" s="187"/>
    </row>
    <row r="46" spans="1:13" s="201" customFormat="1" ht="10.5" x14ac:dyDescent="0.25">
      <c r="A46" s="147">
        <v>44524</v>
      </c>
      <c r="B46" s="161">
        <v>2</v>
      </c>
      <c r="C46" s="172" t="s">
        <v>221</v>
      </c>
      <c r="D46" s="172" t="s">
        <v>215</v>
      </c>
      <c r="E46" s="163" t="s">
        <v>222</v>
      </c>
      <c r="F46" s="187"/>
      <c r="G46" s="160"/>
      <c r="H46" s="202"/>
      <c r="I46" s="186"/>
      <c r="J46" s="167"/>
      <c r="K46" s="187"/>
      <c r="L46" s="187"/>
      <c r="M46" s="187"/>
    </row>
    <row r="47" spans="1:13" s="201" customFormat="1" ht="10.5" x14ac:dyDescent="0.25">
      <c r="A47" s="147">
        <v>44522</v>
      </c>
      <c r="B47" s="161">
        <v>1220</v>
      </c>
      <c r="C47" s="172" t="s">
        <v>99</v>
      </c>
      <c r="D47" s="172" t="s">
        <v>228</v>
      </c>
      <c r="E47" s="163" t="s">
        <v>101</v>
      </c>
      <c r="F47" s="187"/>
      <c r="G47" s="160"/>
      <c r="H47" s="202"/>
      <c r="I47" s="186"/>
      <c r="J47" s="167"/>
      <c r="K47" s="187"/>
      <c r="L47" s="187"/>
      <c r="M47" s="187"/>
    </row>
    <row r="48" spans="1:13" s="201" customFormat="1" ht="10.5" x14ac:dyDescent="0.25">
      <c r="A48" s="147">
        <v>44522</v>
      </c>
      <c r="B48" s="161">
        <v>0.3</v>
      </c>
      <c r="C48" s="172" t="s">
        <v>99</v>
      </c>
      <c r="D48" s="172" t="s">
        <v>215</v>
      </c>
      <c r="E48" s="163" t="s">
        <v>101</v>
      </c>
      <c r="F48" s="187"/>
      <c r="G48" s="160"/>
      <c r="H48" s="202"/>
      <c r="I48" s="186"/>
      <c r="J48" s="167"/>
      <c r="K48" s="187"/>
      <c r="L48" s="187"/>
      <c r="M48" s="187"/>
    </row>
    <row r="49" spans="1:13" s="201" customFormat="1" ht="10.5" x14ac:dyDescent="0.25">
      <c r="A49" s="147">
        <v>44526</v>
      </c>
      <c r="B49" s="161">
        <v>1224.2</v>
      </c>
      <c r="C49" s="172" t="s">
        <v>195</v>
      </c>
      <c r="D49" s="172" t="s">
        <v>198</v>
      </c>
      <c r="E49" s="163" t="s">
        <v>197</v>
      </c>
      <c r="F49" s="187"/>
      <c r="G49" s="160"/>
      <c r="H49" s="202"/>
      <c r="I49" s="186"/>
      <c r="J49" s="167"/>
      <c r="K49" s="187"/>
      <c r="L49" s="187"/>
      <c r="M49" s="187"/>
    </row>
    <row r="50" spans="1:13" s="201" customFormat="1" ht="10.5" x14ac:dyDescent="0.25">
      <c r="A50" s="147">
        <v>44529</v>
      </c>
      <c r="B50" s="161">
        <v>342.98</v>
      </c>
      <c r="C50" s="172" t="s">
        <v>229</v>
      </c>
      <c r="D50" s="172" t="s">
        <v>230</v>
      </c>
      <c r="E50" s="163" t="s">
        <v>101</v>
      </c>
      <c r="F50" s="187"/>
      <c r="G50" s="160"/>
      <c r="H50" s="202"/>
      <c r="I50" s="186"/>
      <c r="J50" s="167"/>
      <c r="K50" s="187"/>
      <c r="L50" s="187"/>
      <c r="M50" s="187"/>
    </row>
    <row r="51" spans="1:13" s="201" customFormat="1" ht="10.5" x14ac:dyDescent="0.25">
      <c r="A51" s="147">
        <v>44529</v>
      </c>
      <c r="B51" s="161">
        <v>0.3</v>
      </c>
      <c r="C51" s="172" t="s">
        <v>99</v>
      </c>
      <c r="D51" s="172" t="s">
        <v>218</v>
      </c>
      <c r="E51" s="163" t="s">
        <v>101</v>
      </c>
      <c r="F51" s="187"/>
      <c r="G51" s="160"/>
      <c r="H51" s="202"/>
      <c r="I51" s="186"/>
      <c r="J51" s="167"/>
      <c r="K51" s="187"/>
      <c r="L51" s="187"/>
      <c r="M51" s="187"/>
    </row>
    <row r="52" spans="1:13" s="201" customFormat="1" ht="10.5" x14ac:dyDescent="0.25">
      <c r="A52" s="147">
        <v>44530</v>
      </c>
      <c r="B52" s="161">
        <v>1</v>
      </c>
      <c r="C52" s="172" t="s">
        <v>99</v>
      </c>
      <c r="D52" s="172" t="s">
        <v>143</v>
      </c>
      <c r="E52" s="163" t="s">
        <v>101</v>
      </c>
      <c r="F52" s="187"/>
      <c r="G52" s="160"/>
      <c r="H52" s="202"/>
      <c r="I52" s="186"/>
      <c r="J52" s="167"/>
      <c r="K52" s="187"/>
      <c r="L52" s="187"/>
      <c r="M52" s="187"/>
    </row>
    <row r="53" spans="1:13" s="201" customFormat="1" ht="10.5" x14ac:dyDescent="0.25">
      <c r="A53" s="147">
        <v>44531</v>
      </c>
      <c r="B53" s="161">
        <v>8.34</v>
      </c>
      <c r="C53" s="172" t="s">
        <v>99</v>
      </c>
      <c r="D53" s="172" t="s">
        <v>215</v>
      </c>
      <c r="E53" s="163" t="s">
        <v>101</v>
      </c>
      <c r="F53" s="187"/>
      <c r="G53" s="160"/>
      <c r="H53" s="202"/>
      <c r="I53" s="186"/>
      <c r="J53" s="167"/>
      <c r="K53" s="187"/>
      <c r="L53" s="187"/>
      <c r="M53" s="187"/>
    </row>
    <row r="54" spans="1:13" s="201" customFormat="1" ht="10.5" x14ac:dyDescent="0.25">
      <c r="A54" s="147">
        <v>44532</v>
      </c>
      <c r="B54" s="161">
        <v>2098</v>
      </c>
      <c r="C54" s="172" t="s">
        <v>200</v>
      </c>
      <c r="D54" s="172" t="s">
        <v>238</v>
      </c>
      <c r="E54" s="163" t="s">
        <v>101</v>
      </c>
      <c r="F54" s="187"/>
      <c r="G54" s="160"/>
      <c r="H54" s="202"/>
      <c r="I54" s="186"/>
      <c r="J54" s="167"/>
      <c r="K54" s="187"/>
      <c r="L54" s="187"/>
      <c r="M54" s="187"/>
    </row>
    <row r="55" spans="1:13" s="201" customFormat="1" ht="10.5" x14ac:dyDescent="0.25">
      <c r="A55" s="147">
        <v>44532</v>
      </c>
      <c r="B55" s="161">
        <v>0.3</v>
      </c>
      <c r="C55" s="172" t="s">
        <v>99</v>
      </c>
      <c r="D55" s="172" t="s">
        <v>218</v>
      </c>
      <c r="E55" s="163" t="s">
        <v>101</v>
      </c>
      <c r="F55" s="187"/>
      <c r="G55" s="160"/>
      <c r="H55" s="202"/>
      <c r="I55" s="186"/>
      <c r="J55" s="167"/>
      <c r="K55" s="187"/>
      <c r="L55" s="187"/>
      <c r="M55" s="187"/>
    </row>
    <row r="56" spans="1:13" s="201" customFormat="1" ht="10.5" x14ac:dyDescent="0.25">
      <c r="A56" s="147">
        <v>44532</v>
      </c>
      <c r="B56" s="161">
        <v>84</v>
      </c>
      <c r="C56" s="172" t="s">
        <v>229</v>
      </c>
      <c r="D56" s="172" t="s">
        <v>239</v>
      </c>
      <c r="E56" s="163" t="s">
        <v>101</v>
      </c>
      <c r="F56" s="187"/>
      <c r="G56" s="160"/>
      <c r="H56" s="202"/>
      <c r="I56" s="186"/>
      <c r="J56" s="167"/>
      <c r="K56" s="187"/>
      <c r="L56" s="187"/>
      <c r="M56" s="187"/>
    </row>
    <row r="57" spans="1:13" s="201" customFormat="1" ht="10.5" x14ac:dyDescent="0.25">
      <c r="A57" s="147">
        <v>44532</v>
      </c>
      <c r="B57" s="161">
        <v>0.3</v>
      </c>
      <c r="C57" s="172" t="s">
        <v>99</v>
      </c>
      <c r="D57" s="172" t="s">
        <v>218</v>
      </c>
      <c r="E57" s="163" t="s">
        <v>101</v>
      </c>
      <c r="F57" s="187"/>
      <c r="G57" s="160"/>
      <c r="H57" s="202"/>
      <c r="I57" s="186"/>
      <c r="J57" s="167"/>
      <c r="K57" s="187"/>
      <c r="L57" s="187"/>
      <c r="M57" s="187"/>
    </row>
    <row r="58" spans="1:13" s="201" customFormat="1" ht="10.5" x14ac:dyDescent="0.25">
      <c r="A58" s="147">
        <v>44543</v>
      </c>
      <c r="B58" s="161">
        <v>1224.1500000000001</v>
      </c>
      <c r="C58" s="172" t="s">
        <v>195</v>
      </c>
      <c r="D58" s="172" t="s">
        <v>198</v>
      </c>
      <c r="E58" s="163" t="s">
        <v>101</v>
      </c>
      <c r="F58" s="187"/>
      <c r="G58" s="160"/>
      <c r="H58" s="202"/>
      <c r="I58" s="186"/>
      <c r="J58" s="167"/>
      <c r="K58" s="187"/>
      <c r="L58" s="187"/>
      <c r="M58" s="187"/>
    </row>
    <row r="59" spans="1:13" s="201" customFormat="1" ht="10.5" x14ac:dyDescent="0.25">
      <c r="A59" s="147">
        <v>44551</v>
      </c>
      <c r="B59" s="161">
        <v>267.2</v>
      </c>
      <c r="C59" s="172" t="s">
        <v>99</v>
      </c>
      <c r="D59" s="172" t="s">
        <v>242</v>
      </c>
      <c r="E59" s="163" t="s">
        <v>101</v>
      </c>
      <c r="F59" s="187"/>
      <c r="G59" s="160"/>
      <c r="H59" s="202"/>
      <c r="I59" s="186"/>
      <c r="J59" s="167"/>
      <c r="K59" s="187"/>
      <c r="L59" s="187"/>
      <c r="M59" s="187"/>
    </row>
    <row r="60" spans="1:13" s="201" customFormat="1" ht="10.5" x14ac:dyDescent="0.25">
      <c r="A60" s="147">
        <v>44551</v>
      </c>
      <c r="B60" s="161">
        <v>0.3</v>
      </c>
      <c r="C60" s="172" t="s">
        <v>99</v>
      </c>
      <c r="D60" s="172" t="s">
        <v>218</v>
      </c>
      <c r="E60" s="163" t="s">
        <v>101</v>
      </c>
      <c r="F60" s="187"/>
      <c r="G60" s="160"/>
      <c r="H60" s="202"/>
      <c r="I60" s="186"/>
      <c r="J60" s="167"/>
      <c r="K60" s="187"/>
      <c r="L60" s="187"/>
      <c r="M60" s="187"/>
    </row>
    <row r="61" spans="1:13" s="201" customFormat="1" ht="10.5" x14ac:dyDescent="0.25">
      <c r="A61" s="147">
        <v>44554</v>
      </c>
      <c r="B61" s="161">
        <v>14.99</v>
      </c>
      <c r="C61" s="172" t="s">
        <v>102</v>
      </c>
      <c r="D61" s="172" t="s">
        <v>225</v>
      </c>
      <c r="E61" s="163" t="s">
        <v>222</v>
      </c>
      <c r="F61" s="187"/>
      <c r="G61" s="160"/>
      <c r="H61" s="202"/>
      <c r="I61" s="186"/>
      <c r="J61" s="167"/>
      <c r="K61" s="187"/>
      <c r="L61" s="187"/>
      <c r="M61" s="187"/>
    </row>
    <row r="62" spans="1:13" s="201" customFormat="1" ht="10.5" x14ac:dyDescent="0.25">
      <c r="A62" s="147">
        <v>44557</v>
      </c>
      <c r="B62" s="161">
        <v>2805</v>
      </c>
      <c r="C62" s="172" t="s">
        <v>200</v>
      </c>
      <c r="D62" s="172" t="s">
        <v>243</v>
      </c>
      <c r="E62" s="163" t="s">
        <v>101</v>
      </c>
      <c r="F62" s="187"/>
      <c r="G62" s="160"/>
      <c r="H62" s="202"/>
      <c r="I62" s="186"/>
      <c r="J62" s="167"/>
      <c r="K62" s="187"/>
      <c r="L62" s="187"/>
      <c r="M62" s="187"/>
    </row>
    <row r="63" spans="1:13" s="201" customFormat="1" ht="10.5" x14ac:dyDescent="0.25">
      <c r="A63" s="147">
        <v>44557</v>
      </c>
      <c r="B63" s="161">
        <v>0.3</v>
      </c>
      <c r="C63" s="172" t="s">
        <v>99</v>
      </c>
      <c r="D63" s="172" t="s">
        <v>218</v>
      </c>
      <c r="E63" s="163" t="s">
        <v>101</v>
      </c>
      <c r="F63" s="187"/>
      <c r="G63" s="160"/>
      <c r="H63" s="202"/>
      <c r="I63" s="186"/>
      <c r="J63" s="167"/>
      <c r="K63" s="187"/>
      <c r="L63" s="187"/>
      <c r="M63" s="187"/>
    </row>
    <row r="64" spans="1:13" s="201" customFormat="1" ht="10.5" x14ac:dyDescent="0.25">
      <c r="A64" s="147">
        <v>44561</v>
      </c>
      <c r="B64" s="161">
        <v>1</v>
      </c>
      <c r="C64" s="172" t="s">
        <v>99</v>
      </c>
      <c r="D64" s="172" t="s">
        <v>143</v>
      </c>
      <c r="E64" s="163" t="s">
        <v>101</v>
      </c>
      <c r="F64" s="187"/>
      <c r="G64" s="160"/>
      <c r="H64" s="202"/>
      <c r="I64" s="186"/>
      <c r="J64" s="167"/>
      <c r="K64" s="187"/>
      <c r="L64" s="187"/>
      <c r="M64" s="187"/>
    </row>
    <row r="65" spans="1:11" s="167" customFormat="1" ht="10.5" x14ac:dyDescent="0.25">
      <c r="A65" s="147"/>
      <c r="B65" s="203">
        <f>SUM(B3:B64)</f>
        <v>25108.139999999996</v>
      </c>
      <c r="C65" s="204" t="s">
        <v>150</v>
      </c>
      <c r="D65" s="205"/>
      <c r="E65" s="206"/>
      <c r="F65" s="187"/>
      <c r="G65" s="171"/>
      <c r="I65" s="171"/>
    </row>
    <row r="66" spans="1:11" s="167" customFormat="1" ht="10.5" x14ac:dyDescent="0.25">
      <c r="A66" s="207" t="s">
        <v>32</v>
      </c>
      <c r="B66" s="172"/>
      <c r="C66" s="172"/>
      <c r="D66" s="192"/>
      <c r="E66" s="192"/>
      <c r="F66" s="187"/>
      <c r="G66" s="171"/>
      <c r="I66" s="171"/>
    </row>
    <row r="67" spans="1:11" s="167" customFormat="1" ht="10.5" x14ac:dyDescent="0.25">
      <c r="A67" s="208">
        <v>44564</v>
      </c>
      <c r="B67" s="172">
        <v>8.26</v>
      </c>
      <c r="C67" s="172" t="s">
        <v>99</v>
      </c>
      <c r="D67" s="163" t="s">
        <v>215</v>
      </c>
      <c r="E67" s="163" t="s">
        <v>101</v>
      </c>
      <c r="F67" s="187"/>
      <c r="G67" s="171"/>
      <c r="I67" s="171"/>
    </row>
    <row r="68" spans="1:11" s="167" customFormat="1" ht="10.5" x14ac:dyDescent="0.25">
      <c r="A68" s="208">
        <v>44565</v>
      </c>
      <c r="B68" s="172">
        <v>43</v>
      </c>
      <c r="C68" s="172" t="s">
        <v>99</v>
      </c>
      <c r="D68" s="163" t="s">
        <v>244</v>
      </c>
      <c r="E68" s="163" t="s">
        <v>101</v>
      </c>
      <c r="F68" s="187"/>
      <c r="G68" s="171"/>
      <c r="I68" s="171"/>
    </row>
    <row r="69" spans="1:11" s="167" customFormat="1" ht="10.5" x14ac:dyDescent="0.25">
      <c r="A69" s="208">
        <v>44578</v>
      </c>
      <c r="B69" s="172">
        <v>14.99</v>
      </c>
      <c r="C69" s="172" t="s">
        <v>102</v>
      </c>
      <c r="D69" s="192" t="s">
        <v>225</v>
      </c>
      <c r="E69" s="163" t="s">
        <v>222</v>
      </c>
      <c r="F69" s="187"/>
      <c r="G69" s="171"/>
      <c r="I69" s="171"/>
    </row>
    <row r="70" spans="1:11" s="167" customFormat="1" ht="10.5" x14ac:dyDescent="0.25">
      <c r="A70" s="208">
        <v>44578</v>
      </c>
      <c r="B70" s="172">
        <v>516.87</v>
      </c>
      <c r="C70" s="172" t="s">
        <v>195</v>
      </c>
      <c r="D70" s="163" t="s">
        <v>198</v>
      </c>
      <c r="E70" s="163" t="s">
        <v>101</v>
      </c>
      <c r="F70" s="187"/>
      <c r="G70" s="171"/>
      <c r="I70" s="171"/>
    </row>
    <row r="71" spans="1:11" s="167" customFormat="1" ht="10.5" x14ac:dyDescent="0.25">
      <c r="A71" s="208">
        <v>44592</v>
      </c>
      <c r="B71" s="172">
        <v>1</v>
      </c>
      <c r="C71" s="172" t="s">
        <v>99</v>
      </c>
      <c r="D71" s="163" t="s">
        <v>143</v>
      </c>
      <c r="E71" s="163" t="s">
        <v>101</v>
      </c>
      <c r="F71" s="187"/>
      <c r="G71" s="171"/>
      <c r="I71" s="171"/>
    </row>
    <row r="72" spans="1:11" s="167" customFormat="1" ht="10.5" x14ac:dyDescent="0.25">
      <c r="A72" s="208"/>
      <c r="B72" s="209">
        <f>SUM(B66:B71)</f>
        <v>584.12</v>
      </c>
      <c r="C72" s="204" t="s">
        <v>151</v>
      </c>
      <c r="D72" s="205">
        <v>44742</v>
      </c>
      <c r="E72" s="206"/>
      <c r="F72" s="187"/>
      <c r="G72" s="171"/>
      <c r="H72" s="210" t="s">
        <v>31</v>
      </c>
      <c r="I72" s="171"/>
    </row>
    <row r="73" spans="1:11" s="167" customFormat="1" ht="10.5" x14ac:dyDescent="0.25">
      <c r="A73" s="207" t="s">
        <v>32</v>
      </c>
      <c r="B73" s="211">
        <f>B65+B72</f>
        <v>25692.259999999995</v>
      </c>
      <c r="C73" s="212" t="s">
        <v>68</v>
      </c>
      <c r="D73" s="213" t="s">
        <v>194</v>
      </c>
      <c r="E73" s="206"/>
      <c r="F73" s="187"/>
      <c r="G73" s="171"/>
      <c r="H73" s="214">
        <f>H33-B73</f>
        <v>46405.340000000011</v>
      </c>
      <c r="I73" s="215"/>
    </row>
    <row r="74" spans="1:11" s="167" customFormat="1" ht="21" x14ac:dyDescent="0.35">
      <c r="A74" s="216" t="s">
        <v>55</v>
      </c>
      <c r="B74" s="217"/>
      <c r="C74" s="218"/>
      <c r="D74" s="151"/>
      <c r="E74" s="152"/>
      <c r="F74" s="187"/>
      <c r="G74" s="171"/>
      <c r="I74" s="171"/>
    </row>
    <row r="75" spans="1:11" s="167" customFormat="1" x14ac:dyDescent="0.35">
      <c r="A75" s="153"/>
      <c r="B75" s="219"/>
      <c r="C75" s="218"/>
      <c r="D75" s="151"/>
      <c r="E75" s="152"/>
      <c r="F75" s="187"/>
      <c r="G75" s="171"/>
      <c r="I75" s="171"/>
    </row>
    <row r="76" spans="1:11" s="167" customFormat="1" x14ac:dyDescent="0.35">
      <c r="A76" s="153"/>
      <c r="B76" s="219"/>
      <c r="C76" s="218"/>
      <c r="D76" s="151"/>
      <c r="E76" s="152"/>
      <c r="F76" s="187"/>
      <c r="G76" s="171"/>
    </row>
    <row r="77" spans="1:11" s="167" customFormat="1" x14ac:dyDescent="0.35">
      <c r="A77" s="153"/>
      <c r="B77" s="219"/>
      <c r="C77" s="218"/>
      <c r="D77" s="151"/>
      <c r="E77" s="152"/>
      <c r="F77" s="220"/>
      <c r="G77" s="171"/>
    </row>
    <row r="78" spans="1:11" x14ac:dyDescent="0.35">
      <c r="J78" s="167"/>
      <c r="K78" s="167"/>
    </row>
    <row r="79" spans="1:11" x14ac:dyDescent="0.35">
      <c r="J79" s="167"/>
      <c r="K79" s="167"/>
    </row>
    <row r="80" spans="1:11" x14ac:dyDescent="0.35">
      <c r="J80" s="167"/>
      <c r="K80" s="167"/>
    </row>
    <row r="81" spans="10:11" x14ac:dyDescent="0.35">
      <c r="J81" s="167"/>
      <c r="K81" s="167"/>
    </row>
    <row r="82" spans="10:11" x14ac:dyDescent="0.35">
      <c r="J82" s="167"/>
      <c r="K82" s="167"/>
    </row>
    <row r="83" spans="10:11" x14ac:dyDescent="0.35">
      <c r="J83" s="167"/>
      <c r="K83" s="167"/>
    </row>
    <row r="84" spans="10:11" x14ac:dyDescent="0.35">
      <c r="J84" s="167"/>
      <c r="K84" s="167"/>
    </row>
    <row r="85" spans="10:11" x14ac:dyDescent="0.35">
      <c r="J85" s="167"/>
      <c r="K85" s="167"/>
    </row>
  </sheetData>
  <sortState xmlns:xlrd2="http://schemas.microsoft.com/office/spreadsheetml/2017/richdata2" ref="A13:E21">
    <sortCondition ref="A12:A21"/>
  </sortState>
  <mergeCells count="1">
    <mergeCell ref="L1:M1"/>
  </mergeCells>
  <phoneticPr fontId="21" type="noConversion"/>
  <pageMargins left="0.23622047244094491" right="0.23622047244094491" top="0.51181102362204722" bottom="0.51181102362204722" header="0.23622047244094491" footer="0.19685039370078741"/>
  <pageSetup paperSize="9" orientation="landscape" r:id="rId1"/>
  <headerFooter>
    <oddHeader xml:space="preserve">&amp;C&amp;"-,Grassetto"&amp;12Esercizio 1 luglio 2021 - 30 giugno 2022
</oddHeader>
    <oddFooter>&amp;LSegreteria Forum Cauzioni e Credito&amp;C&amp;P&amp;R&amp;D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5"/>
  <sheetViews>
    <sheetView topLeftCell="A10" workbookViewId="0">
      <selection activeCell="A11" sqref="A11"/>
    </sheetView>
  </sheetViews>
  <sheetFormatPr defaultColWidth="9.1796875" defaultRowHeight="14.5" x14ac:dyDescent="0.35"/>
  <cols>
    <col min="1" max="1" width="12.453125" style="27" customWidth="1"/>
    <col min="2" max="2" width="13.81640625" style="27" customWidth="1"/>
    <col min="3" max="3" width="17.81640625" style="27" bestFit="1" customWidth="1"/>
    <col min="4" max="4" width="20.1796875" bestFit="1" customWidth="1"/>
    <col min="5" max="5" width="26" bestFit="1" customWidth="1"/>
    <col min="6" max="6" width="24.453125" bestFit="1" customWidth="1"/>
    <col min="7" max="7" width="12.81640625" style="2" customWidth="1"/>
    <col min="8" max="8" width="21.453125" customWidth="1"/>
  </cols>
  <sheetData>
    <row r="1" spans="1:7" ht="15" thickBot="1" x14ac:dyDescent="0.4">
      <c r="A1" s="86" t="s">
        <v>63</v>
      </c>
      <c r="B1" s="86" t="s">
        <v>5</v>
      </c>
      <c r="C1" s="87" t="s">
        <v>6</v>
      </c>
      <c r="D1" s="86" t="s">
        <v>61</v>
      </c>
      <c r="E1" s="87" t="s">
        <v>62</v>
      </c>
    </row>
    <row r="2" spans="1:7" x14ac:dyDescent="0.35">
      <c r="A2" s="89" t="s">
        <v>64</v>
      </c>
      <c r="B2" s="90">
        <v>82500</v>
      </c>
      <c r="C2" s="90">
        <v>101232.75</v>
      </c>
      <c r="D2" s="91">
        <f>B2-C2</f>
        <v>-18732.75</v>
      </c>
      <c r="E2" s="91">
        <v>90779</v>
      </c>
    </row>
    <row r="3" spans="1:7" x14ac:dyDescent="0.35">
      <c r="A3" s="26" t="s">
        <v>65</v>
      </c>
      <c r="B3" s="88">
        <v>76486.5</v>
      </c>
      <c r="C3" s="88">
        <v>81960.039999999994</v>
      </c>
      <c r="D3" s="19">
        <f t="shared" ref="D3:D10" si="0">B3-C3</f>
        <v>-5473.5399999999936</v>
      </c>
      <c r="E3" s="19">
        <v>90914.31</v>
      </c>
    </row>
    <row r="4" spans="1:7" x14ac:dyDescent="0.35">
      <c r="A4" s="26" t="s">
        <v>66</v>
      </c>
      <c r="B4" s="88">
        <v>73480</v>
      </c>
      <c r="C4" s="88">
        <v>64587.27</v>
      </c>
      <c r="D4" s="19">
        <f t="shared" si="0"/>
        <v>8892.7300000000032</v>
      </c>
      <c r="E4" s="19">
        <v>63412.27</v>
      </c>
    </row>
    <row r="5" spans="1:7" x14ac:dyDescent="0.35">
      <c r="A5" s="26" t="s">
        <v>84</v>
      </c>
      <c r="B5" s="88">
        <v>67151.58</v>
      </c>
      <c r="C5" s="88">
        <v>64855.83</v>
      </c>
      <c r="D5" s="19">
        <f t="shared" si="0"/>
        <v>2295.75</v>
      </c>
      <c r="E5" s="19">
        <v>66076.2</v>
      </c>
    </row>
    <row r="6" spans="1:7" s="103" customFormat="1" x14ac:dyDescent="0.35">
      <c r="A6" s="109" t="s">
        <v>118</v>
      </c>
      <c r="B6" s="110">
        <v>62974.7</v>
      </c>
      <c r="C6" s="110">
        <v>55702</v>
      </c>
      <c r="D6" s="19">
        <f t="shared" si="0"/>
        <v>7272.6999999999971</v>
      </c>
      <c r="E6" s="111">
        <v>73393.56</v>
      </c>
      <c r="F6" s="104"/>
      <c r="G6" s="73"/>
    </row>
    <row r="7" spans="1:7" x14ac:dyDescent="0.35">
      <c r="A7" s="109" t="s">
        <v>123</v>
      </c>
      <c r="B7" s="110">
        <v>69802</v>
      </c>
      <c r="C7" s="110">
        <v>63649.7</v>
      </c>
      <c r="D7" s="19">
        <f t="shared" si="0"/>
        <v>6152.3000000000029</v>
      </c>
      <c r="E7" s="111">
        <v>79321.960000000006</v>
      </c>
    </row>
    <row r="8" spans="1:7" x14ac:dyDescent="0.35">
      <c r="A8" s="144" t="s">
        <v>155</v>
      </c>
      <c r="B8" s="145">
        <v>69943.78</v>
      </c>
      <c r="C8" s="145">
        <v>67524.08</v>
      </c>
      <c r="D8" s="92">
        <f t="shared" si="0"/>
        <v>2419.6999999999971</v>
      </c>
      <c r="E8" s="146">
        <v>81801.3</v>
      </c>
    </row>
    <row r="9" spans="1:7" x14ac:dyDescent="0.35">
      <c r="A9" s="26" t="s">
        <v>170</v>
      </c>
      <c r="B9" s="88">
        <v>75122.78</v>
      </c>
      <c r="C9" s="88">
        <v>77961.009999999995</v>
      </c>
      <c r="D9" s="19">
        <f t="shared" si="0"/>
        <v>-2838.2299999999959</v>
      </c>
      <c r="E9" s="19">
        <v>80533.399999999994</v>
      </c>
    </row>
    <row r="10" spans="1:7" x14ac:dyDescent="0.35">
      <c r="A10" s="26" t="s">
        <v>189</v>
      </c>
      <c r="B10" s="88">
        <v>79532.67</v>
      </c>
      <c r="C10" s="88">
        <v>76442.179999999993</v>
      </c>
      <c r="D10" s="19">
        <f t="shared" si="0"/>
        <v>3090.4900000000052</v>
      </c>
      <c r="E10" s="19">
        <v>83620.490000000005</v>
      </c>
    </row>
    <row r="11" spans="1:7" x14ac:dyDescent="0.35">
      <c r="E11" s="1"/>
    </row>
    <row r="16" spans="1:7" x14ac:dyDescent="0.35">
      <c r="D16" s="63"/>
      <c r="E16" s="71"/>
      <c r="F16" s="62"/>
    </row>
    <row r="17" spans="4:8" x14ac:dyDescent="0.35">
      <c r="D17" s="64"/>
      <c r="E17" s="61"/>
      <c r="F17" s="62"/>
    </row>
    <row r="18" spans="4:8" x14ac:dyDescent="0.35">
      <c r="D18" s="64"/>
      <c r="E18" s="61"/>
      <c r="F18" s="62"/>
    </row>
    <row r="19" spans="4:8" x14ac:dyDescent="0.35">
      <c r="D19" s="64"/>
      <c r="E19" s="61"/>
      <c r="F19" s="62"/>
    </row>
    <row r="20" spans="4:8" x14ac:dyDescent="0.35">
      <c r="D20" s="64"/>
      <c r="E20" s="61"/>
      <c r="F20" s="62"/>
    </row>
    <row r="21" spans="4:8" x14ac:dyDescent="0.35">
      <c r="D21" s="64"/>
      <c r="E21" s="61"/>
      <c r="F21" s="62"/>
    </row>
    <row r="22" spans="4:8" x14ac:dyDescent="0.35">
      <c r="D22" s="32"/>
      <c r="E22" s="58"/>
      <c r="F22" s="59"/>
    </row>
    <row r="23" spans="4:8" x14ac:dyDescent="0.35">
      <c r="D23" s="32"/>
      <c r="E23" s="58"/>
      <c r="F23" s="59"/>
    </row>
    <row r="24" spans="4:8" x14ac:dyDescent="0.35">
      <c r="D24" s="65"/>
      <c r="E24" s="58"/>
      <c r="F24" s="69"/>
    </row>
    <row r="25" spans="4:8" x14ac:dyDescent="0.35">
      <c r="D25" s="66"/>
      <c r="E25" s="72"/>
      <c r="F25" s="62"/>
      <c r="G25" s="73"/>
      <c r="H25" s="74"/>
    </row>
    <row r="26" spans="4:8" x14ac:dyDescent="0.35">
      <c r="D26" s="32"/>
      <c r="E26" s="58"/>
      <c r="F26" s="59"/>
      <c r="G26" s="73"/>
      <c r="H26" s="74"/>
    </row>
    <row r="27" spans="4:8" x14ac:dyDescent="0.35">
      <c r="D27" s="32"/>
      <c r="E27" s="58"/>
      <c r="F27" s="59"/>
      <c r="G27" s="73"/>
      <c r="H27" s="74"/>
    </row>
    <row r="28" spans="4:8" x14ac:dyDescent="0.35">
      <c r="D28" s="32"/>
      <c r="E28" s="58"/>
      <c r="F28" s="59"/>
      <c r="G28" s="73"/>
      <c r="H28" s="74"/>
    </row>
    <row r="29" spans="4:8" x14ac:dyDescent="0.35">
      <c r="D29" s="65"/>
      <c r="E29" s="58"/>
      <c r="F29" s="59"/>
      <c r="G29" s="73"/>
      <c r="H29" s="74"/>
    </row>
    <row r="30" spans="4:8" x14ac:dyDescent="0.35">
      <c r="D30" s="65"/>
      <c r="E30" s="58"/>
      <c r="F30" s="59"/>
      <c r="G30" s="73"/>
      <c r="H30" s="74"/>
    </row>
    <row r="31" spans="4:8" x14ac:dyDescent="0.35">
      <c r="D31" s="65"/>
      <c r="E31" s="58"/>
      <c r="F31" s="59"/>
      <c r="G31" s="73"/>
      <c r="H31" s="74"/>
    </row>
    <row r="32" spans="4:8" x14ac:dyDescent="0.35">
      <c r="D32" s="65"/>
      <c r="E32" s="58"/>
      <c r="F32" s="69"/>
      <c r="G32" s="73"/>
      <c r="H32" s="74"/>
    </row>
    <row r="33" spans="4:8" x14ac:dyDescent="0.35">
      <c r="D33" s="65"/>
      <c r="E33" s="58"/>
      <c r="F33" s="69"/>
      <c r="H33" s="74"/>
    </row>
    <row r="34" spans="4:8" x14ac:dyDescent="0.35">
      <c r="D34" s="65"/>
      <c r="E34" s="58"/>
      <c r="F34" s="69"/>
      <c r="G34" s="73"/>
      <c r="H34" s="74"/>
    </row>
    <row r="35" spans="4:8" x14ac:dyDescent="0.35">
      <c r="D35" s="65"/>
      <c r="E35" s="58"/>
      <c r="F35" s="69"/>
      <c r="G35" s="73"/>
      <c r="H35" s="74"/>
    </row>
    <row r="36" spans="4:8" x14ac:dyDescent="0.35">
      <c r="D36" s="65"/>
      <c r="E36" s="58"/>
      <c r="F36" s="69"/>
    </row>
    <row r="37" spans="4:8" x14ac:dyDescent="0.35">
      <c r="D37" s="32"/>
      <c r="E37" s="58"/>
      <c r="F37" s="59"/>
    </row>
    <row r="38" spans="4:8" x14ac:dyDescent="0.35">
      <c r="D38" s="32"/>
      <c r="E38" s="58"/>
      <c r="F38" s="69"/>
    </row>
    <row r="39" spans="4:8" x14ac:dyDescent="0.35">
      <c r="D39" s="32"/>
      <c r="E39" s="58"/>
      <c r="F39" s="69"/>
    </row>
    <row r="40" spans="4:8" x14ac:dyDescent="0.35">
      <c r="D40" s="32"/>
      <c r="E40" s="58"/>
      <c r="F40" s="59"/>
    </row>
    <row r="41" spans="4:8" x14ac:dyDescent="0.35">
      <c r="D41" s="32"/>
      <c r="E41" s="58"/>
      <c r="F41" s="59"/>
    </row>
    <row r="42" spans="4:8" x14ac:dyDescent="0.35">
      <c r="D42" s="65"/>
      <c r="E42" s="58"/>
      <c r="F42" s="59"/>
    </row>
    <row r="43" spans="4:8" x14ac:dyDescent="0.35">
      <c r="D43" s="65"/>
      <c r="E43" s="58"/>
      <c r="F43" s="59"/>
    </row>
    <row r="44" spans="4:8" x14ac:dyDescent="0.35">
      <c r="D44" s="32"/>
      <c r="E44" s="58"/>
      <c r="F44" s="75"/>
    </row>
    <row r="45" spans="4:8" x14ac:dyDescent="0.35">
      <c r="D45" s="32"/>
      <c r="E45" s="58"/>
      <c r="F45" s="75"/>
    </row>
    <row r="46" spans="4:8" x14ac:dyDescent="0.35">
      <c r="D46" s="32"/>
      <c r="E46" s="58"/>
      <c r="F46" s="75"/>
    </row>
    <row r="47" spans="4:8" x14ac:dyDescent="0.35">
      <c r="D47" s="32"/>
      <c r="E47" s="58"/>
      <c r="F47" s="59"/>
    </row>
    <row r="48" spans="4:8" x14ac:dyDescent="0.35">
      <c r="D48" s="32"/>
      <c r="E48" s="58"/>
      <c r="F48" s="59"/>
    </row>
    <row r="49" spans="4:6" x14ac:dyDescent="0.35">
      <c r="D49" s="32"/>
      <c r="E49" s="58"/>
      <c r="F49" s="59"/>
    </row>
    <row r="50" spans="4:6" x14ac:dyDescent="0.35">
      <c r="D50" s="32"/>
      <c r="E50" s="58"/>
      <c r="F50" s="59"/>
    </row>
    <row r="51" spans="4:6" x14ac:dyDescent="0.35">
      <c r="D51" s="32"/>
      <c r="E51" s="58"/>
      <c r="F51" s="59"/>
    </row>
    <row r="52" spans="4:6" x14ac:dyDescent="0.35">
      <c r="D52" s="32"/>
      <c r="E52" s="58"/>
      <c r="F52" s="58"/>
    </row>
    <row r="53" spans="4:6" x14ac:dyDescent="0.35">
      <c r="D53" s="32"/>
      <c r="E53" s="58"/>
      <c r="F53" s="69"/>
    </row>
    <row r="54" spans="4:6" x14ac:dyDescent="0.35">
      <c r="D54" s="32"/>
      <c r="E54" s="58"/>
      <c r="F54" s="69"/>
    </row>
    <row r="55" spans="4:6" x14ac:dyDescent="0.35">
      <c r="D55" s="32"/>
      <c r="E55" s="58"/>
      <c r="F55" s="69"/>
    </row>
    <row r="56" spans="4:6" x14ac:dyDescent="0.35">
      <c r="D56" s="65"/>
      <c r="E56" s="58"/>
      <c r="F56" s="69"/>
    </row>
    <row r="57" spans="4:6" x14ac:dyDescent="0.35">
      <c r="D57" s="65"/>
      <c r="E57" s="58"/>
      <c r="F57" s="69"/>
    </row>
    <row r="58" spans="4:6" x14ac:dyDescent="0.35">
      <c r="D58" s="65"/>
      <c r="E58" s="58"/>
      <c r="F58" s="69"/>
    </row>
    <row r="59" spans="4:6" x14ac:dyDescent="0.35">
      <c r="D59" s="32"/>
      <c r="E59" s="58"/>
      <c r="F59" s="58"/>
    </row>
    <row r="60" spans="4:6" x14ac:dyDescent="0.35">
      <c r="D60" s="32"/>
      <c r="E60" s="58"/>
      <c r="F60" s="69"/>
    </row>
    <row r="61" spans="4:6" x14ac:dyDescent="0.35">
      <c r="D61" s="32"/>
      <c r="E61" s="58"/>
      <c r="F61" s="58"/>
    </row>
    <row r="62" spans="4:6" x14ac:dyDescent="0.35">
      <c r="D62" s="64"/>
      <c r="E62" s="61"/>
      <c r="F62" s="62"/>
    </row>
    <row r="63" spans="4:6" x14ac:dyDescent="0.35">
      <c r="D63" s="76"/>
      <c r="E63" s="71"/>
    </row>
    <row r="64" spans="4:6" x14ac:dyDescent="0.35">
      <c r="D64" s="32"/>
      <c r="E64" s="58"/>
      <c r="F64" s="59"/>
    </row>
    <row r="65" spans="4:6" x14ac:dyDescent="0.35">
      <c r="D65" s="32"/>
      <c r="E65" s="58"/>
      <c r="F65" s="59"/>
    </row>
    <row r="66" spans="4:6" x14ac:dyDescent="0.35">
      <c r="D66" s="32"/>
      <c r="E66" s="58"/>
      <c r="F66" s="59"/>
    </row>
    <row r="67" spans="4:6" x14ac:dyDescent="0.35">
      <c r="D67" s="32"/>
      <c r="E67" s="58"/>
      <c r="F67" s="59"/>
    </row>
    <row r="68" spans="4:6" x14ac:dyDescent="0.35">
      <c r="D68" s="64"/>
      <c r="E68" s="61"/>
      <c r="F68" s="62"/>
    </row>
    <row r="69" spans="4:6" x14ac:dyDescent="0.35">
      <c r="D69" s="60"/>
      <c r="E69" s="61"/>
      <c r="F69" s="77"/>
    </row>
    <row r="70" spans="4:6" x14ac:dyDescent="0.35">
      <c r="D70" s="65"/>
      <c r="E70" s="58"/>
      <c r="F70" s="69"/>
    </row>
    <row r="71" spans="4:6" x14ac:dyDescent="0.35">
      <c r="D71" s="78"/>
      <c r="E71" s="61"/>
      <c r="F71" s="62"/>
    </row>
    <row r="72" spans="4:6" x14ac:dyDescent="0.35">
      <c r="D72" s="65"/>
      <c r="E72" s="58"/>
      <c r="F72" s="59"/>
    </row>
    <row r="73" spans="4:6" x14ac:dyDescent="0.35">
      <c r="D73" s="78"/>
      <c r="E73" s="61"/>
      <c r="F73" s="62"/>
    </row>
    <row r="74" spans="4:6" x14ac:dyDescent="0.35">
      <c r="D74" s="60"/>
      <c r="E74" s="61"/>
      <c r="F74" s="62"/>
    </row>
    <row r="75" spans="4:6" x14ac:dyDescent="0.35">
      <c r="D75" s="65"/>
      <c r="E75" s="58"/>
      <c r="F75" s="69"/>
    </row>
    <row r="76" spans="4:6" x14ac:dyDescent="0.35">
      <c r="D76" s="67"/>
      <c r="E76" s="58"/>
      <c r="F76" s="69"/>
    </row>
    <row r="77" spans="4:6" x14ac:dyDescent="0.35">
      <c r="D77" s="64"/>
      <c r="E77" s="61"/>
    </row>
    <row r="78" spans="4:6" x14ac:dyDescent="0.35">
      <c r="D78" s="64"/>
      <c r="E78" s="61"/>
    </row>
    <row r="79" spans="4:6" x14ac:dyDescent="0.35">
      <c r="D79" s="64"/>
      <c r="E79" s="61"/>
    </row>
    <row r="80" spans="4:6" x14ac:dyDescent="0.35">
      <c r="D80" s="64"/>
      <c r="E80" s="61"/>
    </row>
    <row r="81" spans="4:6" x14ac:dyDescent="0.35">
      <c r="D81" s="65"/>
      <c r="E81" s="58"/>
    </row>
    <row r="82" spans="4:6" x14ac:dyDescent="0.35">
      <c r="D82" s="65"/>
      <c r="E82" s="58"/>
      <c r="F82" s="59"/>
    </row>
    <row r="83" spans="4:6" x14ac:dyDescent="0.35">
      <c r="D83" s="65"/>
      <c r="E83" s="58"/>
      <c r="F83" s="59"/>
    </row>
    <row r="84" spans="4:6" x14ac:dyDescent="0.35">
      <c r="D84" s="70"/>
      <c r="E84" s="58"/>
    </row>
    <row r="85" spans="4:6" x14ac:dyDescent="0.35">
      <c r="D85" s="32"/>
      <c r="E85" s="58"/>
      <c r="F85" s="59"/>
    </row>
    <row r="86" spans="4:6" x14ac:dyDescent="0.35">
      <c r="D86" s="65"/>
      <c r="E86" s="58"/>
      <c r="F86" s="69"/>
    </row>
    <row r="87" spans="4:6" x14ac:dyDescent="0.35">
      <c r="D87" s="32"/>
      <c r="E87" s="58"/>
      <c r="F87" s="59"/>
    </row>
    <row r="88" spans="4:6" x14ac:dyDescent="0.35">
      <c r="D88" s="32"/>
      <c r="E88" s="58"/>
      <c r="F88" s="59"/>
    </row>
    <row r="89" spans="4:6" x14ac:dyDescent="0.35">
      <c r="D89" s="32"/>
      <c r="E89" s="58"/>
      <c r="F89" s="59"/>
    </row>
    <row r="90" spans="4:6" x14ac:dyDescent="0.35">
      <c r="D90" s="32"/>
      <c r="E90" s="58"/>
      <c r="F90" s="59"/>
    </row>
    <row r="91" spans="4:6" x14ac:dyDescent="0.35">
      <c r="D91" s="32"/>
      <c r="E91" s="58"/>
      <c r="F91" s="59"/>
    </row>
    <row r="92" spans="4:6" x14ac:dyDescent="0.35">
      <c r="D92" s="65"/>
      <c r="E92" s="58"/>
      <c r="F92" s="69"/>
    </row>
    <row r="93" spans="4:6" x14ac:dyDescent="0.35">
      <c r="D93" s="76"/>
      <c r="E93" s="72"/>
    </row>
    <row r="94" spans="4:6" x14ac:dyDescent="0.35">
      <c r="D94" s="60"/>
      <c r="E94" s="61"/>
      <c r="F94" s="62"/>
    </row>
    <row r="95" spans="4:6" x14ac:dyDescent="0.35">
      <c r="D95" s="60"/>
      <c r="E95" s="61"/>
      <c r="F95" s="62"/>
    </row>
    <row r="96" spans="4:6" x14ac:dyDescent="0.35">
      <c r="D96" s="60"/>
      <c r="E96" s="61"/>
      <c r="F96" s="62"/>
    </row>
    <row r="97" spans="3:6" x14ac:dyDescent="0.35">
      <c r="D97" s="60"/>
      <c r="E97" s="61"/>
      <c r="F97" s="62"/>
    </row>
    <row r="98" spans="3:6" x14ac:dyDescent="0.35">
      <c r="D98" s="60"/>
      <c r="E98" s="61"/>
      <c r="F98" s="62"/>
    </row>
    <row r="99" spans="3:6" x14ac:dyDescent="0.35">
      <c r="D99" s="60"/>
      <c r="E99" s="61"/>
      <c r="F99" s="62"/>
    </row>
    <row r="100" spans="3:6" x14ac:dyDescent="0.35">
      <c r="D100" s="79"/>
      <c r="E100" s="61"/>
    </row>
    <row r="103" spans="3:6" x14ac:dyDescent="0.35">
      <c r="D103" s="64"/>
      <c r="E103" s="61"/>
      <c r="F103" s="62"/>
    </row>
    <row r="104" spans="3:6" x14ac:dyDescent="0.35">
      <c r="D104" s="64"/>
      <c r="E104" s="61"/>
      <c r="F104" s="62"/>
    </row>
    <row r="105" spans="3:6" x14ac:dyDescent="0.35">
      <c r="D105" s="64"/>
      <c r="E105" s="61"/>
      <c r="F105" s="62"/>
    </row>
    <row r="106" spans="3:6" x14ac:dyDescent="0.35">
      <c r="D106" s="32"/>
      <c r="E106" s="58"/>
      <c r="F106" s="59"/>
    </row>
    <row r="107" spans="3:6" x14ac:dyDescent="0.35">
      <c r="D107" s="80"/>
      <c r="E107" s="61"/>
      <c r="F107" s="62"/>
    </row>
    <row r="108" spans="3:6" x14ac:dyDescent="0.35">
      <c r="D108" s="64"/>
      <c r="E108" s="61"/>
      <c r="F108" s="62"/>
    </row>
    <row r="109" spans="3:6" x14ac:dyDescent="0.35">
      <c r="D109" s="64"/>
      <c r="E109" s="61"/>
      <c r="F109" s="62"/>
    </row>
    <row r="110" spans="3:6" x14ac:dyDescent="0.35">
      <c r="D110" s="81"/>
      <c r="E110" s="61"/>
      <c r="F110" s="62"/>
    </row>
    <row r="111" spans="3:6" x14ac:dyDescent="0.35">
      <c r="D111" s="64"/>
      <c r="E111" s="61"/>
      <c r="F111" s="62"/>
    </row>
    <row r="112" spans="3:6" x14ac:dyDescent="0.35">
      <c r="C112" s="84"/>
      <c r="D112" s="32"/>
      <c r="E112" s="58"/>
      <c r="F112" s="59"/>
    </row>
    <row r="113" spans="3:6" x14ac:dyDescent="0.35">
      <c r="C113" s="84"/>
      <c r="D113" s="32"/>
      <c r="E113" s="58"/>
      <c r="F113" s="59"/>
    </row>
    <row r="114" spans="3:6" x14ac:dyDescent="0.35">
      <c r="C114" s="84"/>
      <c r="D114" s="65"/>
      <c r="E114" s="58"/>
      <c r="F114" s="59"/>
    </row>
    <row r="115" spans="3:6" x14ac:dyDescent="0.35">
      <c r="C115" s="84"/>
      <c r="D115" s="32"/>
      <c r="E115" s="58"/>
      <c r="F115" s="59"/>
    </row>
    <row r="116" spans="3:6" x14ac:dyDescent="0.35">
      <c r="C116" s="85"/>
      <c r="D116" s="65"/>
      <c r="E116" s="58"/>
      <c r="F116" s="59"/>
    </row>
    <row r="117" spans="3:6" x14ac:dyDescent="0.35">
      <c r="D117" s="32"/>
      <c r="E117" s="58"/>
      <c r="F117" s="59"/>
    </row>
    <row r="118" spans="3:6" x14ac:dyDescent="0.35">
      <c r="D118" s="65"/>
      <c r="E118" s="58"/>
      <c r="F118" s="59"/>
    </row>
    <row r="119" spans="3:6" x14ac:dyDescent="0.35">
      <c r="D119" s="65"/>
      <c r="E119" s="58"/>
      <c r="F119" s="59"/>
    </row>
    <row r="120" spans="3:6" x14ac:dyDescent="0.35">
      <c r="D120" s="32"/>
      <c r="E120" s="58"/>
      <c r="F120" s="59"/>
    </row>
    <row r="121" spans="3:6" x14ac:dyDescent="0.35">
      <c r="D121" s="60"/>
      <c r="E121" s="61"/>
      <c r="F121" s="62"/>
    </row>
    <row r="122" spans="3:6" x14ac:dyDescent="0.35">
      <c r="D122" s="32"/>
      <c r="E122" s="58"/>
      <c r="F122" s="59"/>
    </row>
    <row r="123" spans="3:6" x14ac:dyDescent="0.35">
      <c r="D123" s="60"/>
      <c r="E123" s="61"/>
      <c r="F123" s="62"/>
    </row>
    <row r="124" spans="3:6" x14ac:dyDescent="0.35">
      <c r="D124" s="60"/>
      <c r="E124" s="61"/>
      <c r="F124" s="62"/>
    </row>
    <row r="125" spans="3:6" x14ac:dyDescent="0.35">
      <c r="D125" s="60"/>
      <c r="E125" s="61"/>
      <c r="F125" s="62"/>
    </row>
    <row r="126" spans="3:6" x14ac:dyDescent="0.35">
      <c r="D126" s="60"/>
      <c r="E126" s="61"/>
      <c r="F126" s="62"/>
    </row>
    <row r="127" spans="3:6" x14ac:dyDescent="0.35">
      <c r="D127" s="60"/>
      <c r="E127" s="61"/>
      <c r="F127" s="62"/>
    </row>
    <row r="128" spans="3:6" x14ac:dyDescent="0.35">
      <c r="D128" s="60"/>
      <c r="E128" s="61"/>
      <c r="F128" s="62"/>
    </row>
    <row r="129" spans="1:6" x14ac:dyDescent="0.35">
      <c r="D129" s="76"/>
      <c r="E129" s="71"/>
    </row>
    <row r="130" spans="1:6" x14ac:dyDescent="0.35">
      <c r="D130" s="32"/>
      <c r="E130" s="58"/>
      <c r="F130" s="59"/>
    </row>
    <row r="131" spans="1:6" x14ac:dyDescent="0.35">
      <c r="D131" s="60"/>
      <c r="E131" s="61"/>
      <c r="F131" s="62"/>
    </row>
    <row r="132" spans="1:6" x14ac:dyDescent="0.35">
      <c r="D132" s="60"/>
      <c r="E132" s="61"/>
      <c r="F132" s="62"/>
    </row>
    <row r="133" spans="1:6" x14ac:dyDescent="0.35">
      <c r="D133" s="32"/>
      <c r="E133" s="58"/>
      <c r="F133" s="59"/>
    </row>
    <row r="134" spans="1:6" x14ac:dyDescent="0.35">
      <c r="D134" s="32"/>
      <c r="E134" s="58"/>
      <c r="F134" s="59"/>
    </row>
    <row r="135" spans="1:6" x14ac:dyDescent="0.35">
      <c r="D135" s="65"/>
      <c r="E135" s="58"/>
      <c r="F135" s="59"/>
    </row>
    <row r="136" spans="1:6" x14ac:dyDescent="0.35">
      <c r="D136" s="76"/>
    </row>
    <row r="137" spans="1:6" x14ac:dyDescent="0.35">
      <c r="D137" s="60"/>
      <c r="E137" s="61"/>
      <c r="F137" s="62"/>
    </row>
    <row r="138" spans="1:6" x14ac:dyDescent="0.35">
      <c r="A138" s="83"/>
      <c r="D138" s="65"/>
      <c r="E138" s="58"/>
      <c r="F138" s="59"/>
    </row>
    <row r="139" spans="1:6" x14ac:dyDescent="0.35">
      <c r="D139" s="79"/>
      <c r="E139" s="72"/>
    </row>
    <row r="140" spans="1:6" x14ac:dyDescent="0.35">
      <c r="D140" s="32"/>
      <c r="E140" s="58"/>
      <c r="F140" s="75"/>
    </row>
    <row r="141" spans="1:6" x14ac:dyDescent="0.35">
      <c r="D141" s="32"/>
      <c r="E141" s="58"/>
      <c r="F141" s="75"/>
    </row>
    <row r="142" spans="1:6" x14ac:dyDescent="0.35">
      <c r="D142" s="32"/>
      <c r="E142" s="58"/>
      <c r="F142" s="75"/>
    </row>
    <row r="143" spans="1:6" x14ac:dyDescent="0.35">
      <c r="D143" s="76"/>
      <c r="E143" s="72"/>
    </row>
    <row r="144" spans="1:6" x14ac:dyDescent="0.35">
      <c r="D144" s="32"/>
      <c r="E144" s="58"/>
      <c r="F144" s="59"/>
    </row>
    <row r="145" spans="4:6" x14ac:dyDescent="0.35">
      <c r="D145" s="65"/>
      <c r="E145" s="58"/>
      <c r="F145" s="69"/>
    </row>
    <row r="146" spans="4:6" x14ac:dyDescent="0.35">
      <c r="D146" s="32"/>
      <c r="E146" s="58"/>
      <c r="F146" s="59"/>
    </row>
    <row r="147" spans="4:6" x14ac:dyDescent="0.35">
      <c r="D147" s="32"/>
      <c r="E147" s="58"/>
      <c r="F147" s="59"/>
    </row>
    <row r="148" spans="4:6" x14ac:dyDescent="0.35">
      <c r="D148" s="32"/>
      <c r="E148" s="58"/>
      <c r="F148" s="59"/>
    </row>
    <row r="149" spans="4:6" x14ac:dyDescent="0.35">
      <c r="D149" s="32"/>
      <c r="E149" s="58"/>
      <c r="F149" s="59"/>
    </row>
    <row r="150" spans="4:6" x14ac:dyDescent="0.35">
      <c r="D150" s="64"/>
      <c r="E150" s="61"/>
      <c r="F150" s="62"/>
    </row>
    <row r="151" spans="4:6" x14ac:dyDescent="0.35">
      <c r="D151" s="78"/>
      <c r="E151" s="61"/>
      <c r="F151" s="62"/>
    </row>
    <row r="152" spans="4:6" x14ac:dyDescent="0.35">
      <c r="D152" s="64"/>
      <c r="E152" s="61"/>
      <c r="F152" s="62"/>
    </row>
    <row r="153" spans="4:6" x14ac:dyDescent="0.35">
      <c r="D153" s="64"/>
      <c r="E153" s="61"/>
      <c r="F153" s="62"/>
    </row>
    <row r="154" spans="4:6" x14ac:dyDescent="0.35">
      <c r="D154" s="76"/>
    </row>
    <row r="155" spans="4:6" x14ac:dyDescent="0.35">
      <c r="D155" s="82"/>
      <c r="E155" s="58"/>
      <c r="F155" s="59"/>
    </row>
  </sheetData>
  <sortState xmlns:xlrd2="http://schemas.microsoft.com/office/spreadsheetml/2017/richdata2" ref="A3:C127">
    <sortCondition ref="A2"/>
  </sortState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&amp;L&amp;"+,Grassetto"&amp;14Dati sintesi FORUM CAUZIONI E CREDITO ultimi esercizi</oddHeader>
    <oddFooter>&amp;LSegreteria Forum Cauzioni e Credito&amp;R&amp;P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8"/>
  <sheetViews>
    <sheetView topLeftCell="A4" workbookViewId="0">
      <selection activeCell="D17" sqref="D17"/>
    </sheetView>
  </sheetViews>
  <sheetFormatPr defaultRowHeight="14.5" x14ac:dyDescent="0.35"/>
  <cols>
    <col min="1" max="1" width="15.08984375" bestFit="1" customWidth="1"/>
    <col min="2" max="2" width="10.1796875" bestFit="1" customWidth="1"/>
    <col min="3" max="3" width="3.6328125" customWidth="1"/>
    <col min="4" max="4" width="41.81640625" customWidth="1"/>
    <col min="5" max="5" width="10.1796875" bestFit="1" customWidth="1"/>
    <col min="6" max="6" width="3.6328125" customWidth="1"/>
    <col min="7" max="7" width="17.7265625" bestFit="1" customWidth="1"/>
    <col min="8" max="8" width="3.6328125" customWidth="1"/>
    <col min="9" max="9" width="11.1796875" bestFit="1" customWidth="1"/>
  </cols>
  <sheetData>
    <row r="1" spans="1:9" x14ac:dyDescent="0.35">
      <c r="A1" s="43" t="s">
        <v>5</v>
      </c>
      <c r="B1" s="44"/>
      <c r="C1" s="8"/>
      <c r="D1" s="43" t="s">
        <v>6</v>
      </c>
      <c r="E1" s="113"/>
      <c r="F1" s="8"/>
      <c r="G1" s="116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96"/>
      <c r="F2" s="9"/>
      <c r="G2" s="117"/>
      <c r="H2" s="9"/>
      <c r="I2" s="50"/>
    </row>
    <row r="3" spans="1:9" x14ac:dyDescent="0.35">
      <c r="A3" s="45" t="s">
        <v>192</v>
      </c>
      <c r="B3" s="46">
        <v>79490</v>
      </c>
      <c r="C3" s="9"/>
      <c r="D3" s="45" t="s">
        <v>9</v>
      </c>
      <c r="E3" s="96">
        <v>38043.050000000003</v>
      </c>
      <c r="F3" s="9"/>
      <c r="G3" s="117"/>
      <c r="H3" s="9"/>
      <c r="I3" s="50"/>
    </row>
    <row r="4" spans="1:9" x14ac:dyDescent="0.35">
      <c r="A4" s="45" t="s">
        <v>131</v>
      </c>
      <c r="B4" s="52">
        <v>42.67</v>
      </c>
      <c r="C4" s="9"/>
      <c r="D4" s="45" t="s">
        <v>89</v>
      </c>
      <c r="E4" s="96">
        <v>6192.72</v>
      </c>
      <c r="F4" s="9"/>
      <c r="G4" s="117"/>
      <c r="H4" s="9"/>
      <c r="I4" s="50"/>
    </row>
    <row r="5" spans="1:9" ht="15.5" x14ac:dyDescent="0.35">
      <c r="A5" s="45"/>
      <c r="B5" s="68"/>
      <c r="C5" s="10"/>
      <c r="D5" s="45" t="s">
        <v>172</v>
      </c>
      <c r="E5" s="96">
        <v>28646.6</v>
      </c>
      <c r="F5" s="10"/>
      <c r="G5" s="117"/>
      <c r="H5" s="10"/>
      <c r="I5" s="50"/>
    </row>
    <row r="6" spans="1:9" x14ac:dyDescent="0.35">
      <c r="A6" s="124"/>
      <c r="B6" s="46"/>
      <c r="C6" s="9"/>
      <c r="D6" s="45" t="s">
        <v>59</v>
      </c>
      <c r="E6" s="96">
        <v>0</v>
      </c>
      <c r="F6" s="9"/>
      <c r="G6" s="117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0</v>
      </c>
      <c r="F7" s="9"/>
      <c r="G7" s="117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339</v>
      </c>
      <c r="F8" s="9"/>
      <c r="G8" s="117"/>
      <c r="H8" s="9"/>
      <c r="I8" s="50"/>
    </row>
    <row r="9" spans="1:9" ht="15.5" x14ac:dyDescent="0.35">
      <c r="A9" s="45"/>
      <c r="B9" s="46"/>
      <c r="C9" s="9"/>
      <c r="D9" s="45" t="s">
        <v>173</v>
      </c>
      <c r="E9" s="96">
        <v>0</v>
      </c>
      <c r="F9" s="9"/>
      <c r="G9" s="117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1939.39</v>
      </c>
      <c r="F10" s="9"/>
      <c r="G10" s="117"/>
      <c r="H10" s="9"/>
      <c r="I10" s="50"/>
    </row>
    <row r="11" spans="1:9" ht="15.5" x14ac:dyDescent="0.35">
      <c r="A11" s="45"/>
      <c r="B11" s="46"/>
      <c r="C11" s="9"/>
      <c r="D11" s="45" t="s">
        <v>191</v>
      </c>
      <c r="E11" s="96">
        <v>594</v>
      </c>
      <c r="F11" s="9"/>
      <c r="G11" s="117"/>
      <c r="H11" s="9"/>
      <c r="I11" s="50"/>
    </row>
    <row r="12" spans="1:9" x14ac:dyDescent="0.35">
      <c r="A12" s="45"/>
      <c r="B12" s="46"/>
      <c r="C12" s="9"/>
      <c r="D12" s="45" t="s">
        <v>119</v>
      </c>
      <c r="E12" s="96">
        <v>91.8</v>
      </c>
      <c r="F12" s="9"/>
      <c r="G12" s="117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159.12</v>
      </c>
      <c r="F13" s="9"/>
      <c r="G13" s="117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436.5</v>
      </c>
      <c r="F14" s="9"/>
      <c r="G14" s="117"/>
      <c r="H14" s="9"/>
      <c r="I14" s="50"/>
    </row>
    <row r="15" spans="1:9" x14ac:dyDescent="0.35">
      <c r="A15" s="45"/>
      <c r="B15" s="46"/>
      <c r="C15" s="9"/>
      <c r="D15" s="45" t="s">
        <v>90</v>
      </c>
      <c r="E15" s="96">
        <v>0</v>
      </c>
      <c r="F15" s="9"/>
      <c r="G15" s="117"/>
      <c r="H15" s="9"/>
      <c r="I15" s="50"/>
    </row>
    <row r="16" spans="1:9" x14ac:dyDescent="0.35">
      <c r="A16" s="48"/>
      <c r="B16" s="49">
        <f>SUM(B3:B15)</f>
        <v>79532.67</v>
      </c>
      <c r="C16" s="9"/>
      <c r="D16" s="45"/>
      <c r="E16" s="112">
        <f>SUM(E3:E15)</f>
        <v>76442.179999999993</v>
      </c>
      <c r="F16" s="9"/>
      <c r="G16" s="137">
        <f>B16-E16</f>
        <v>3090.4900000000052</v>
      </c>
      <c r="H16" s="9"/>
      <c r="I16" s="118">
        <v>83620.490000000005</v>
      </c>
    </row>
    <row r="17" spans="4:15" ht="30" x14ac:dyDescent="0.35">
      <c r="D17" s="138" t="s">
        <v>193</v>
      </c>
    </row>
    <row r="18" spans="4:15" ht="15.5" x14ac:dyDescent="0.35">
      <c r="D18" t="s">
        <v>190</v>
      </c>
    </row>
    <row r="19" spans="4:15" ht="15.5" x14ac:dyDescent="0.35">
      <c r="D19" s="142"/>
    </row>
    <row r="22" spans="4:15" x14ac:dyDescent="0.35">
      <c r="O22" s="122"/>
    </row>
    <row r="23" spans="4:15" x14ac:dyDescent="0.35">
      <c r="O23" s="122"/>
    </row>
    <row r="24" spans="4:15" x14ac:dyDescent="0.35">
      <c r="O24" s="122"/>
    </row>
    <row r="25" spans="4:15" x14ac:dyDescent="0.35">
      <c r="O25" s="122"/>
    </row>
    <row r="26" spans="4:15" x14ac:dyDescent="0.35">
      <c r="O26" s="122"/>
    </row>
    <row r="27" spans="4:15" x14ac:dyDescent="0.35">
      <c r="O27" s="122"/>
    </row>
    <row r="28" spans="4:15" x14ac:dyDescent="0.35">
      <c r="O28" s="122"/>
    </row>
    <row r="29" spans="4:15" x14ac:dyDescent="0.35">
      <c r="O29" s="122"/>
    </row>
    <row r="30" spans="4:15" x14ac:dyDescent="0.35">
      <c r="O30" s="122"/>
    </row>
    <row r="31" spans="4:15" x14ac:dyDescent="0.35">
      <c r="O31" s="122"/>
    </row>
    <row r="32" spans="4:15" x14ac:dyDescent="0.35">
      <c r="O32" s="122"/>
    </row>
    <row r="33" spans="15:15" x14ac:dyDescent="0.35">
      <c r="O33" s="122"/>
    </row>
    <row r="34" spans="15:15" x14ac:dyDescent="0.35">
      <c r="O34" s="122"/>
    </row>
    <row r="35" spans="15:15" x14ac:dyDescent="0.35">
      <c r="O35" s="122"/>
    </row>
    <row r="36" spans="15:15" x14ac:dyDescent="0.35">
      <c r="O36" s="125"/>
    </row>
    <row r="37" spans="15:15" x14ac:dyDescent="0.35">
      <c r="O37" s="122"/>
    </row>
    <row r="38" spans="15:15" x14ac:dyDescent="0.35">
      <c r="O38" s="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&amp;C&amp;"-,Grassetto"Consuntivo 1 luglio 2020 - 30 giugno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topLeftCell="A4" zoomScaleNormal="100" workbookViewId="0">
      <selection activeCell="D21" sqref="D21"/>
    </sheetView>
  </sheetViews>
  <sheetFormatPr defaultRowHeight="14.5" x14ac:dyDescent="0.35"/>
  <cols>
    <col min="1" max="1" width="26.81640625" customWidth="1"/>
    <col min="2" max="2" width="14.81640625" customWidth="1"/>
    <col min="3" max="3" width="4.81640625" customWidth="1"/>
    <col min="4" max="4" width="32.81640625" customWidth="1"/>
    <col min="5" max="5" width="14.81640625" customWidth="1"/>
    <col min="6" max="6" width="4.81640625" customWidth="1"/>
    <col min="7" max="7" width="19.1796875" bestFit="1" customWidth="1"/>
    <col min="8" max="8" width="4.81640625" customWidth="1"/>
    <col min="9" max="9" width="17.453125" customWidth="1"/>
  </cols>
  <sheetData>
    <row r="1" spans="1:9" x14ac:dyDescent="0.35">
      <c r="A1" s="43" t="s">
        <v>5</v>
      </c>
      <c r="B1" s="44"/>
      <c r="C1" s="8"/>
      <c r="D1" s="43" t="s">
        <v>6</v>
      </c>
      <c r="E1" s="113"/>
      <c r="F1" s="8"/>
      <c r="G1" s="116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96"/>
      <c r="F2" s="9"/>
      <c r="G2" s="117"/>
      <c r="H2" s="9"/>
      <c r="I2" s="50"/>
    </row>
    <row r="3" spans="1:9" x14ac:dyDescent="0.35">
      <c r="A3" s="45" t="s">
        <v>171</v>
      </c>
      <c r="B3" s="46">
        <v>75000</v>
      </c>
      <c r="C3" s="9"/>
      <c r="D3" s="45" t="s">
        <v>9</v>
      </c>
      <c r="E3" s="96">
        <v>38390.089999999997</v>
      </c>
      <c r="F3" s="9"/>
      <c r="G3" s="117"/>
      <c r="H3" s="9"/>
      <c r="I3" s="50"/>
    </row>
    <row r="4" spans="1:9" x14ac:dyDescent="0.35">
      <c r="A4" s="45" t="s">
        <v>131</v>
      </c>
      <c r="B4" s="52">
        <v>122.78</v>
      </c>
      <c r="C4" s="9"/>
      <c r="D4" s="45" t="s">
        <v>89</v>
      </c>
      <c r="E4" s="96">
        <v>6142.72</v>
      </c>
      <c r="F4" s="9"/>
      <c r="G4" s="117"/>
      <c r="H4" s="9"/>
      <c r="I4" s="50"/>
    </row>
    <row r="5" spans="1:9" ht="15.5" x14ac:dyDescent="0.35">
      <c r="A5" s="45"/>
      <c r="B5" s="68"/>
      <c r="C5" s="10"/>
      <c r="D5" s="45" t="s">
        <v>172</v>
      </c>
      <c r="E5" s="96">
        <v>21244.3</v>
      </c>
      <c r="F5" s="10"/>
      <c r="G5" s="117"/>
      <c r="H5" s="10"/>
      <c r="I5" s="50"/>
    </row>
    <row r="6" spans="1:9" x14ac:dyDescent="0.35">
      <c r="A6" s="124"/>
      <c r="B6" s="46"/>
      <c r="C6" s="9"/>
      <c r="D6" s="45" t="s">
        <v>86</v>
      </c>
      <c r="E6" s="96">
        <v>0</v>
      </c>
      <c r="F6" s="9"/>
      <c r="G6" s="117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0</v>
      </c>
      <c r="F7" s="9"/>
      <c r="G7" s="117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46</v>
      </c>
      <c r="F8" s="9"/>
      <c r="G8" s="117"/>
      <c r="H8" s="9"/>
      <c r="I8" s="50"/>
    </row>
    <row r="9" spans="1:9" ht="15.5" x14ac:dyDescent="0.35">
      <c r="A9" s="45"/>
      <c r="B9" s="46"/>
      <c r="C9" s="9"/>
      <c r="D9" s="45" t="s">
        <v>173</v>
      </c>
      <c r="E9" s="96">
        <v>7825.59</v>
      </c>
      <c r="F9" s="9"/>
      <c r="G9" s="117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1740.85</v>
      </c>
      <c r="F10" s="9"/>
      <c r="G10" s="117"/>
      <c r="H10" s="9"/>
      <c r="I10" s="50"/>
    </row>
    <row r="11" spans="1:9" x14ac:dyDescent="0.35">
      <c r="A11" s="45"/>
      <c r="B11" s="46"/>
      <c r="C11" s="9"/>
      <c r="D11" s="45" t="s">
        <v>15</v>
      </c>
      <c r="E11" s="96">
        <v>344</v>
      </c>
      <c r="F11" s="9"/>
      <c r="G11" s="117"/>
      <c r="H11" s="9"/>
      <c r="I11" s="50"/>
    </row>
    <row r="12" spans="1:9" ht="15.5" x14ac:dyDescent="0.35">
      <c r="A12" s="45"/>
      <c r="B12" s="46"/>
      <c r="C12" s="9"/>
      <c r="D12" s="45" t="s">
        <v>174</v>
      </c>
      <c r="E12" s="96">
        <v>1614.35</v>
      </c>
      <c r="F12" s="9"/>
      <c r="G12" s="117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178.16</v>
      </c>
      <c r="F13" s="9"/>
      <c r="G13" s="117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434.95</v>
      </c>
      <c r="F14" s="9"/>
      <c r="G14" s="117"/>
      <c r="H14" s="9"/>
      <c r="I14" s="50"/>
    </row>
    <row r="15" spans="1:9" x14ac:dyDescent="0.35">
      <c r="A15" s="45"/>
      <c r="B15" s="46"/>
      <c r="C15" s="9"/>
      <c r="D15" s="45" t="s">
        <v>90</v>
      </c>
      <c r="E15" s="96">
        <v>0</v>
      </c>
      <c r="F15" s="9"/>
      <c r="G15" s="117"/>
      <c r="H15" s="9"/>
      <c r="I15" s="50"/>
    </row>
    <row r="16" spans="1:9" x14ac:dyDescent="0.35">
      <c r="A16" s="48"/>
      <c r="B16" s="49">
        <f>SUM(B3:B15)</f>
        <v>75122.78</v>
      </c>
      <c r="C16" s="9"/>
      <c r="D16" s="48"/>
      <c r="E16" s="112">
        <f>SUM(E3:E15)</f>
        <v>77961.010000000009</v>
      </c>
      <c r="F16" s="9"/>
      <c r="G16" s="137">
        <f>B16-E16</f>
        <v>-2838.2300000000105</v>
      </c>
      <c r="H16" s="9"/>
      <c r="I16" s="118">
        <v>80533.399999999994</v>
      </c>
    </row>
    <row r="17" spans="4:4" ht="30" x14ac:dyDescent="0.35">
      <c r="D17" s="138" t="s">
        <v>175</v>
      </c>
    </row>
    <row r="18" spans="4:4" ht="15.5" x14ac:dyDescent="0.35">
      <c r="D18" t="s">
        <v>176</v>
      </c>
    </row>
    <row r="19" spans="4:4" ht="15.5" x14ac:dyDescent="0.35">
      <c r="D19" t="s">
        <v>177</v>
      </c>
    </row>
  </sheetData>
  <pageMargins left="0.25" right="0.1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zoomScale="114" zoomScaleNormal="114" workbookViewId="0">
      <selection activeCell="B5" sqref="B5"/>
    </sheetView>
  </sheetViews>
  <sheetFormatPr defaultRowHeight="14.5" x14ac:dyDescent="0.35"/>
  <cols>
    <col min="1" max="1" width="26.81640625" customWidth="1"/>
    <col min="2" max="2" width="14.81640625" customWidth="1"/>
    <col min="3" max="3" width="4.81640625" customWidth="1"/>
    <col min="4" max="4" width="32.81640625" customWidth="1"/>
    <col min="5" max="5" width="14.81640625" customWidth="1"/>
    <col min="6" max="6" width="4.81640625" customWidth="1"/>
    <col min="7" max="7" width="19.1796875" bestFit="1" customWidth="1"/>
    <col min="8" max="8" width="4.81640625" customWidth="1"/>
    <col min="9" max="9" width="17.453125" customWidth="1"/>
  </cols>
  <sheetData>
    <row r="1" spans="1:9" x14ac:dyDescent="0.35">
      <c r="A1" s="43" t="s">
        <v>5</v>
      </c>
      <c r="B1" s="44"/>
      <c r="C1" s="8"/>
      <c r="D1" s="43" t="s">
        <v>6</v>
      </c>
      <c r="E1" s="113"/>
      <c r="F1" s="8"/>
      <c r="G1" s="116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96"/>
      <c r="F2" s="9"/>
      <c r="G2" s="117"/>
      <c r="H2" s="9"/>
      <c r="I2" s="50"/>
    </row>
    <row r="3" spans="1:9" x14ac:dyDescent="0.35">
      <c r="A3" s="45" t="s">
        <v>139</v>
      </c>
      <c r="B3" s="46">
        <v>68974.7</v>
      </c>
      <c r="C3" s="9"/>
      <c r="D3" s="45" t="s">
        <v>9</v>
      </c>
      <c r="E3" s="96">
        <v>34820.79</v>
      </c>
      <c r="F3" s="9"/>
      <c r="G3" s="117"/>
      <c r="H3" s="9"/>
      <c r="I3" s="50"/>
    </row>
    <row r="4" spans="1:9" x14ac:dyDescent="0.35">
      <c r="A4" s="45" t="s">
        <v>131</v>
      </c>
      <c r="B4" s="52">
        <v>119.08</v>
      </c>
      <c r="C4" s="9"/>
      <c r="D4" s="45" t="s">
        <v>89</v>
      </c>
      <c r="E4" s="96">
        <v>6192.72</v>
      </c>
      <c r="F4" s="9"/>
      <c r="G4" s="117"/>
      <c r="H4" s="9"/>
      <c r="I4" s="50"/>
    </row>
    <row r="5" spans="1:9" x14ac:dyDescent="0.35">
      <c r="A5" s="45" t="s">
        <v>138</v>
      </c>
      <c r="B5" s="68">
        <v>850</v>
      </c>
      <c r="C5" s="10"/>
      <c r="D5" s="45" t="s">
        <v>122</v>
      </c>
      <c r="E5" s="96">
        <v>14224.69</v>
      </c>
      <c r="F5" s="10"/>
      <c r="G5" s="117"/>
      <c r="H5" s="10"/>
      <c r="I5" s="50"/>
    </row>
    <row r="6" spans="1:9" x14ac:dyDescent="0.35">
      <c r="A6" s="124" t="s">
        <v>156</v>
      </c>
      <c r="B6" s="46"/>
      <c r="C6" s="9"/>
      <c r="D6" s="45" t="s">
        <v>86</v>
      </c>
      <c r="E6" s="96">
        <v>0</v>
      </c>
      <c r="F6" s="9"/>
      <c r="G6" s="117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0</v>
      </c>
      <c r="F7" s="9"/>
      <c r="G7" s="117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175.5</v>
      </c>
      <c r="F8" s="9"/>
      <c r="G8" s="117"/>
      <c r="H8" s="9"/>
      <c r="I8" s="50"/>
    </row>
    <row r="9" spans="1:9" x14ac:dyDescent="0.35">
      <c r="A9" s="45"/>
      <c r="B9" s="46"/>
      <c r="C9" s="9"/>
      <c r="D9" s="45" t="s">
        <v>158</v>
      </c>
      <c r="E9" s="96">
        <v>8476.19</v>
      </c>
      <c r="F9" s="9"/>
      <c r="G9" s="117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2696.17</v>
      </c>
      <c r="F10" s="9"/>
      <c r="G10" s="117"/>
      <c r="H10" s="9"/>
      <c r="I10" s="50"/>
    </row>
    <row r="11" spans="1:9" x14ac:dyDescent="0.35">
      <c r="A11" s="45"/>
      <c r="B11" s="46"/>
      <c r="C11" s="9"/>
      <c r="D11" s="45" t="s">
        <v>15</v>
      </c>
      <c r="E11" s="96">
        <v>244</v>
      </c>
      <c r="F11" s="9"/>
      <c r="G11" s="117"/>
      <c r="H11" s="9"/>
      <c r="I11" s="50"/>
    </row>
    <row r="12" spans="1:9" x14ac:dyDescent="0.35">
      <c r="A12" s="45"/>
      <c r="B12" s="46"/>
      <c r="C12" s="9"/>
      <c r="D12" s="45" t="s">
        <v>119</v>
      </c>
      <c r="E12" s="96">
        <v>53.9</v>
      </c>
      <c r="F12" s="9"/>
      <c r="G12" s="117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199.69</v>
      </c>
      <c r="F13" s="9"/>
      <c r="G13" s="117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440.43</v>
      </c>
      <c r="F14" s="9"/>
      <c r="G14" s="117"/>
      <c r="H14" s="9"/>
      <c r="I14" s="50"/>
    </row>
    <row r="15" spans="1:9" x14ac:dyDescent="0.35">
      <c r="A15" s="45"/>
      <c r="B15" s="46"/>
      <c r="C15" s="9"/>
      <c r="D15" s="45" t="s">
        <v>90</v>
      </c>
      <c r="E15" s="96"/>
      <c r="F15" s="9"/>
      <c r="G15" s="117"/>
      <c r="H15" s="9"/>
      <c r="I15" s="50"/>
    </row>
    <row r="16" spans="1:9" x14ac:dyDescent="0.35">
      <c r="A16" s="48"/>
      <c r="B16" s="49">
        <f>SUM(B3:B15)</f>
        <v>69943.78</v>
      </c>
      <c r="C16" s="9"/>
      <c r="D16" s="48"/>
      <c r="E16" s="123">
        <f>SUM(E3:E15)</f>
        <v>67524.08</v>
      </c>
      <c r="F16" s="9"/>
      <c r="G16" s="118">
        <f>B16-E16</f>
        <v>2419.6999999999971</v>
      </c>
      <c r="H16" s="9"/>
      <c r="I16" s="118">
        <v>81801.3</v>
      </c>
    </row>
  </sheetData>
  <pageMargins left="0.31496062992125984" right="0.27559055118110237" top="0.74803149606299213" bottom="0.74803149606299213" header="0.31496062992125984" footer="0.31496062992125984"/>
  <pageSetup paperSize="9" orientation="landscape" verticalDpi="0" r:id="rId1"/>
  <headerFooter>
    <oddHeader>&amp;L&amp;"-,Grassetto"Esercizio 1 luglio 2018 - 30 giugno 2019&amp;C&amp;"-,Corsivo grassetto"Provvisorio al 26 giugno 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zoomScale="116" zoomScaleNormal="116" workbookViewId="0">
      <selection activeCell="A17" sqref="A17"/>
    </sheetView>
  </sheetViews>
  <sheetFormatPr defaultRowHeight="14.5" x14ac:dyDescent="0.35"/>
  <cols>
    <col min="1" max="1" width="26.81640625" bestFit="1" customWidth="1"/>
    <col min="2" max="2" width="14.81640625" customWidth="1"/>
    <col min="3" max="3" width="4.81640625" customWidth="1"/>
    <col min="4" max="4" width="33" bestFit="1" customWidth="1"/>
    <col min="5" max="5" width="14.81640625" customWidth="1"/>
    <col min="6" max="6" width="4.81640625" customWidth="1"/>
    <col min="7" max="7" width="19.1796875" bestFit="1" customWidth="1"/>
    <col min="8" max="8" width="4.81640625" customWidth="1"/>
    <col min="9" max="9" width="17.453125" customWidth="1"/>
  </cols>
  <sheetData>
    <row r="1" spans="1:9" x14ac:dyDescent="0.35">
      <c r="A1" s="43" t="s">
        <v>5</v>
      </c>
      <c r="B1" s="44"/>
      <c r="C1" s="8"/>
      <c r="D1" s="43" t="s">
        <v>6</v>
      </c>
      <c r="E1" s="113"/>
      <c r="F1" s="8"/>
      <c r="G1" s="116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96"/>
      <c r="F2" s="9"/>
      <c r="G2" s="117"/>
      <c r="H2" s="9"/>
      <c r="I2" s="50"/>
    </row>
    <row r="3" spans="1:9" x14ac:dyDescent="0.35">
      <c r="A3" s="45" t="s">
        <v>139</v>
      </c>
      <c r="B3" s="46">
        <v>68993.850000000006</v>
      </c>
      <c r="C3" s="9"/>
      <c r="D3" s="45" t="s">
        <v>9</v>
      </c>
      <c r="E3" s="96">
        <v>34949.56</v>
      </c>
      <c r="F3" s="9"/>
      <c r="G3" s="117"/>
      <c r="H3" s="9"/>
      <c r="I3" s="50"/>
    </row>
    <row r="4" spans="1:9" x14ac:dyDescent="0.35">
      <c r="A4" s="45" t="s">
        <v>131</v>
      </c>
      <c r="B4" s="52">
        <v>108.15</v>
      </c>
      <c r="C4" s="9"/>
      <c r="D4" s="45" t="s">
        <v>89</v>
      </c>
      <c r="E4" s="96">
        <v>6148.8</v>
      </c>
      <c r="F4" s="9"/>
      <c r="G4" s="117"/>
      <c r="H4" s="9"/>
      <c r="I4" s="50"/>
    </row>
    <row r="5" spans="1:9" x14ac:dyDescent="0.35">
      <c r="A5" s="45" t="s">
        <v>138</v>
      </c>
      <c r="B5" s="68">
        <v>700</v>
      </c>
      <c r="C5" s="10"/>
      <c r="D5" s="45" t="s">
        <v>140</v>
      </c>
      <c r="E5" s="96">
        <v>4440.8</v>
      </c>
      <c r="F5" s="10"/>
      <c r="G5" s="117"/>
      <c r="H5" s="10"/>
      <c r="I5" s="50"/>
    </row>
    <row r="6" spans="1:9" x14ac:dyDescent="0.35">
      <c r="A6" s="45"/>
      <c r="B6" s="46"/>
      <c r="C6" s="9"/>
      <c r="D6" s="45" t="s">
        <v>86</v>
      </c>
      <c r="E6" s="96">
        <v>0</v>
      </c>
      <c r="F6" s="9"/>
      <c r="G6" s="117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0</v>
      </c>
      <c r="F7" s="9"/>
      <c r="G7" s="117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512.5</v>
      </c>
      <c r="F8" s="9"/>
      <c r="G8" s="117"/>
      <c r="H8" s="9"/>
      <c r="I8" s="50"/>
    </row>
    <row r="9" spans="1:9" x14ac:dyDescent="0.35">
      <c r="A9" s="45"/>
      <c r="B9" s="46"/>
      <c r="C9" s="9"/>
      <c r="D9" s="45" t="s">
        <v>120</v>
      </c>
      <c r="E9" s="96">
        <v>10670.8</v>
      </c>
      <c r="F9" s="9"/>
      <c r="G9" s="117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2536.92</v>
      </c>
      <c r="F10" s="9"/>
      <c r="G10" s="117"/>
      <c r="H10" s="9"/>
      <c r="I10" s="50"/>
    </row>
    <row r="11" spans="1:9" x14ac:dyDescent="0.35">
      <c r="A11" s="45"/>
      <c r="B11" s="46"/>
      <c r="C11" s="9"/>
      <c r="D11" s="45" t="s">
        <v>15</v>
      </c>
      <c r="E11" s="96">
        <v>3416</v>
      </c>
      <c r="F11" s="9"/>
      <c r="G11" s="117"/>
      <c r="H11" s="9"/>
      <c r="I11" s="50"/>
    </row>
    <row r="12" spans="1:9" x14ac:dyDescent="0.35">
      <c r="A12" s="45"/>
      <c r="B12" s="46"/>
      <c r="C12" s="9"/>
      <c r="D12" s="45" t="s">
        <v>92</v>
      </c>
      <c r="E12" s="96">
        <v>94.5</v>
      </c>
      <c r="F12" s="9"/>
      <c r="G12" s="117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438.67</v>
      </c>
      <c r="F13" s="9"/>
      <c r="G13" s="117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441.15</v>
      </c>
      <c r="F14" s="9"/>
      <c r="G14" s="117"/>
      <c r="H14" s="9"/>
      <c r="I14" s="50"/>
    </row>
    <row r="15" spans="1:9" x14ac:dyDescent="0.35">
      <c r="A15" s="45"/>
      <c r="B15" s="46"/>
      <c r="C15" s="9"/>
      <c r="D15" s="45" t="s">
        <v>90</v>
      </c>
      <c r="E15" s="96"/>
      <c r="F15" s="9"/>
      <c r="G15" s="117"/>
      <c r="H15" s="9"/>
      <c r="I15" s="50"/>
    </row>
    <row r="16" spans="1:9" x14ac:dyDescent="0.35">
      <c r="A16" s="48"/>
      <c r="B16" s="49">
        <f>SUM(B3:B15)</f>
        <v>69802</v>
      </c>
      <c r="C16" s="9"/>
      <c r="D16" s="48"/>
      <c r="E16" s="112">
        <f>SUM(E3:E15)</f>
        <v>63649.700000000004</v>
      </c>
      <c r="F16" s="9"/>
      <c r="G16" s="118">
        <f>B16-E16</f>
        <v>6152.2999999999956</v>
      </c>
      <c r="H16" s="9"/>
      <c r="I16" s="118">
        <v>79321.960000000006</v>
      </c>
    </row>
    <row r="18" spans="4:4" x14ac:dyDescent="0.35">
      <c r="D18" t="s">
        <v>141</v>
      </c>
    </row>
    <row r="19" spans="4:4" x14ac:dyDescent="0.35">
      <c r="D19" t="s">
        <v>142</v>
      </c>
    </row>
  </sheetData>
  <pageMargins left="0.23622047244094491" right="0.15748031496062992" top="0.74803149606299213" bottom="0.74803149606299213" header="0.31496062992125984" footer="0.31496062992125984"/>
  <pageSetup paperSize="9" orientation="landscape" r:id="rId1"/>
  <headerFooter>
    <oddHeader>&amp;L&amp;"-,Grassetto"&amp;12ESERCIZIO 1 luglio 2017 - 30 giugno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"/>
  <sheetViews>
    <sheetView zoomScale="115" zoomScaleNormal="115" workbookViewId="0">
      <selection activeCell="A17" sqref="A17"/>
    </sheetView>
  </sheetViews>
  <sheetFormatPr defaultColWidth="8.81640625" defaultRowHeight="14.5" x14ac:dyDescent="0.35"/>
  <cols>
    <col min="1" max="1" width="17.453125" customWidth="1"/>
    <col min="2" max="2" width="11.1796875" bestFit="1" customWidth="1"/>
    <col min="3" max="3" width="4.81640625" customWidth="1"/>
    <col min="4" max="4" width="33" customWidth="1"/>
    <col min="5" max="5" width="11.1796875" style="115" bestFit="1" customWidth="1"/>
    <col min="6" max="6" width="4.81640625" customWidth="1"/>
    <col min="7" max="7" width="19.1796875" style="115" customWidth="1"/>
    <col min="8" max="8" width="4.81640625" customWidth="1"/>
    <col min="9" max="9" width="14.81640625" customWidth="1"/>
    <col min="11" max="11" width="14.453125" customWidth="1"/>
  </cols>
  <sheetData>
    <row r="1" spans="1:9" s="27" customFormat="1" x14ac:dyDescent="0.35">
      <c r="A1" s="43" t="s">
        <v>5</v>
      </c>
      <c r="B1" s="44"/>
      <c r="C1" s="8"/>
      <c r="D1" s="43" t="s">
        <v>6</v>
      </c>
      <c r="E1" s="113"/>
      <c r="F1" s="8"/>
      <c r="G1" s="116" t="s">
        <v>33</v>
      </c>
      <c r="H1" s="8"/>
      <c r="I1" s="55" t="s">
        <v>52</v>
      </c>
    </row>
    <row r="2" spans="1:9" x14ac:dyDescent="0.35">
      <c r="A2" s="45"/>
      <c r="B2" s="46"/>
      <c r="C2" s="9"/>
      <c r="D2" s="45"/>
      <c r="E2" s="96"/>
      <c r="F2" s="9"/>
      <c r="G2" s="117"/>
      <c r="H2" s="9"/>
      <c r="I2" s="50"/>
    </row>
    <row r="3" spans="1:9" x14ac:dyDescent="0.35">
      <c r="A3" s="45" t="s">
        <v>7</v>
      </c>
      <c r="B3" s="46">
        <v>62974.7</v>
      </c>
      <c r="C3" s="9"/>
      <c r="D3" s="45" t="s">
        <v>9</v>
      </c>
      <c r="E3" s="96">
        <v>34804.239999999998</v>
      </c>
      <c r="F3" s="9"/>
      <c r="G3" s="117"/>
      <c r="H3" s="9"/>
      <c r="I3" s="50"/>
    </row>
    <row r="4" spans="1:9" x14ac:dyDescent="0.35">
      <c r="A4" s="45"/>
      <c r="B4" s="52"/>
      <c r="C4" s="9"/>
      <c r="D4" s="45" t="s">
        <v>89</v>
      </c>
      <c r="E4" s="96">
        <v>6298.8</v>
      </c>
      <c r="F4" s="9"/>
      <c r="G4" s="117"/>
      <c r="H4" s="9"/>
      <c r="I4" s="50"/>
    </row>
    <row r="5" spans="1:9" x14ac:dyDescent="0.35">
      <c r="A5" s="45"/>
      <c r="B5" s="68"/>
      <c r="C5" s="10"/>
      <c r="D5" s="45" t="s">
        <v>122</v>
      </c>
      <c r="E5" s="96">
        <v>1089</v>
      </c>
      <c r="F5" s="10"/>
      <c r="G5" s="117"/>
      <c r="H5" s="10"/>
      <c r="I5" s="50"/>
    </row>
    <row r="6" spans="1:9" x14ac:dyDescent="0.35">
      <c r="A6" s="45"/>
      <c r="B6" s="46"/>
      <c r="C6" s="9"/>
      <c r="D6" s="45" t="s">
        <v>86</v>
      </c>
      <c r="E6" s="96">
        <v>0</v>
      </c>
      <c r="F6" s="9"/>
      <c r="G6" s="117"/>
      <c r="H6" s="9"/>
      <c r="I6" s="50"/>
    </row>
    <row r="7" spans="1:9" x14ac:dyDescent="0.35">
      <c r="A7" s="45"/>
      <c r="B7" s="46"/>
      <c r="C7" s="9"/>
      <c r="D7" s="45" t="s">
        <v>16</v>
      </c>
      <c r="E7" s="96">
        <v>0</v>
      </c>
      <c r="F7" s="9"/>
      <c r="G7" s="117"/>
      <c r="H7" s="9"/>
      <c r="I7" s="50"/>
    </row>
    <row r="8" spans="1:9" x14ac:dyDescent="0.35">
      <c r="A8" s="45"/>
      <c r="B8" s="46"/>
      <c r="C8" s="9"/>
      <c r="D8" s="45" t="s">
        <v>13</v>
      </c>
      <c r="E8" s="96">
        <v>639.9</v>
      </c>
      <c r="F8" s="9"/>
      <c r="G8" s="117"/>
      <c r="H8" s="9"/>
      <c r="I8" s="50"/>
    </row>
    <row r="9" spans="1:9" x14ac:dyDescent="0.35">
      <c r="A9" s="45"/>
      <c r="B9" s="46"/>
      <c r="C9" s="9"/>
      <c r="D9" s="45" t="s">
        <v>120</v>
      </c>
      <c r="E9" s="96">
        <v>7946.24</v>
      </c>
      <c r="F9" s="9"/>
      <c r="G9" s="117"/>
      <c r="H9" s="9"/>
      <c r="I9" s="50"/>
    </row>
    <row r="10" spans="1:9" x14ac:dyDescent="0.35">
      <c r="A10" s="45"/>
      <c r="B10" s="46"/>
      <c r="C10" s="9"/>
      <c r="D10" s="45" t="s">
        <v>85</v>
      </c>
      <c r="E10" s="96">
        <v>2705.74</v>
      </c>
      <c r="F10" s="9"/>
      <c r="G10" s="117"/>
      <c r="H10" s="9"/>
      <c r="I10" s="50"/>
    </row>
    <row r="11" spans="1:9" x14ac:dyDescent="0.35">
      <c r="A11" s="45"/>
      <c r="B11" s="46"/>
      <c r="C11" s="9"/>
      <c r="D11" s="45" t="s">
        <v>15</v>
      </c>
      <c r="E11" s="96">
        <v>366</v>
      </c>
      <c r="F11" s="9"/>
      <c r="G11" s="117"/>
      <c r="H11" s="9"/>
      <c r="I11" s="50"/>
    </row>
    <row r="12" spans="1:9" x14ac:dyDescent="0.35">
      <c r="A12" s="45"/>
      <c r="B12" s="46"/>
      <c r="C12" s="9"/>
      <c r="D12" s="45" t="s">
        <v>119</v>
      </c>
      <c r="E12" s="96">
        <v>867.19</v>
      </c>
      <c r="F12" s="9"/>
      <c r="G12" s="117"/>
      <c r="H12" s="9"/>
      <c r="I12" s="50"/>
    </row>
    <row r="13" spans="1:9" x14ac:dyDescent="0.35">
      <c r="A13" s="45"/>
      <c r="B13" s="46"/>
      <c r="C13" s="9"/>
      <c r="D13" s="45" t="s">
        <v>67</v>
      </c>
      <c r="E13" s="96">
        <v>438.87</v>
      </c>
      <c r="F13" s="9"/>
      <c r="G13" s="117"/>
      <c r="H13" s="9"/>
      <c r="I13" s="50"/>
    </row>
    <row r="14" spans="1:9" x14ac:dyDescent="0.35">
      <c r="A14" s="45"/>
      <c r="B14" s="46"/>
      <c r="C14" s="9"/>
      <c r="D14" s="45" t="s">
        <v>21</v>
      </c>
      <c r="E14" s="96">
        <v>546.02</v>
      </c>
      <c r="F14" s="9"/>
      <c r="G14" s="117"/>
      <c r="H14" s="9"/>
      <c r="I14" s="50"/>
    </row>
    <row r="15" spans="1:9" x14ac:dyDescent="0.35">
      <c r="A15" s="45"/>
      <c r="B15" s="46"/>
      <c r="C15" s="9"/>
      <c r="D15" s="45" t="s">
        <v>90</v>
      </c>
      <c r="E15" s="96"/>
      <c r="F15" s="9"/>
      <c r="G15" s="117"/>
      <c r="H15" s="9"/>
      <c r="I15" s="50"/>
    </row>
    <row r="16" spans="1:9" x14ac:dyDescent="0.35">
      <c r="A16" s="48"/>
      <c r="B16" s="49">
        <f>SUM(B3:B15)</f>
        <v>62974.7</v>
      </c>
      <c r="C16" s="9"/>
      <c r="D16" s="48"/>
      <c r="E16" s="112">
        <f>SUM(E3:E15)</f>
        <v>55702</v>
      </c>
      <c r="F16" s="9"/>
      <c r="G16" s="118">
        <f>B16-E16</f>
        <v>7272.6999999999971</v>
      </c>
      <c r="H16" s="9"/>
      <c r="I16" s="118">
        <v>73393.56</v>
      </c>
    </row>
    <row r="17" spans="5:5" x14ac:dyDescent="0.35">
      <c r="E17" s="1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&amp;L&amp;"-,Grassetto"&amp;12ESERCIZIO 1 luglio 2016 - 30 giugno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</vt:i4>
      </vt:variant>
    </vt:vector>
  </HeadingPairs>
  <TitlesOfParts>
    <vt:vector size="15" baseType="lpstr">
      <vt:lpstr>carta prepagata BDS</vt:lpstr>
      <vt:lpstr>carta credito BCC</vt:lpstr>
      <vt:lpstr> esercizio 2021 2022 dettaglio</vt:lpstr>
      <vt:lpstr>Sintesi ultimi anni</vt:lpstr>
      <vt:lpstr>esercizio 2020 2021 consuntivo</vt:lpstr>
      <vt:lpstr>esercizio 2019 2020 consuntivo</vt:lpstr>
      <vt:lpstr>esercizio 2018 2019 consuntivo</vt:lpstr>
      <vt:lpstr>esercizio 2017 2018 consuntivo</vt:lpstr>
      <vt:lpstr>esercizio 2016 2017 consuntivo</vt:lpstr>
      <vt:lpstr>esercizio 2015 2016 consuntivo</vt:lpstr>
      <vt:lpstr>esercizio 2014 2015 consuntivo</vt:lpstr>
      <vt:lpstr>esercizio 2013 2014 consuntivo</vt:lpstr>
      <vt:lpstr>esercizio 2012 2013 consuntivo</vt:lpstr>
      <vt:lpstr>' esercizio 2021 2022 dettaglio'!Titoli_stampa</vt:lpstr>
      <vt:lpstr>'carta credito BCC'!Titoli_stampa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Marzattinocci</dc:creator>
  <cp:lastModifiedBy>stefano ciurli</cp:lastModifiedBy>
  <cp:lastPrinted>2022-01-06T18:12:20Z</cp:lastPrinted>
  <dcterms:created xsi:type="dcterms:W3CDTF">2015-01-21T16:13:53Z</dcterms:created>
  <dcterms:modified xsi:type="dcterms:W3CDTF">2022-02-10T10:34:28Z</dcterms:modified>
</cp:coreProperties>
</file>